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raimer\Downloads\"/>
    </mc:Choice>
  </mc:AlternateContent>
  <xr:revisionPtr revIDLastSave="0" documentId="8_{62B1741B-6B8C-4762-A0A6-383773FDB92F}" xr6:coauthVersionLast="47" xr6:coauthVersionMax="47" xr10:uidLastSave="{00000000-0000-0000-0000-000000000000}"/>
  <bookViews>
    <workbookView xWindow="390" yWindow="390" windowWidth="26265" windowHeight="15135" xr2:uid="{D1991C48-A726-4478-A342-FD07D9D63464}"/>
  </bookViews>
  <sheets>
    <sheet name="On Airport Car Rent Commission" sheetId="1" r:id="rId1"/>
  </sheets>
  <externalReferences>
    <externalReference r:id="rId2"/>
  </externalReferences>
  <definedNames>
    <definedName name="_xlnm.Print_Area" localSheetId="0">'On Airport Car Rent Commission'!#REF!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O29" i="1"/>
  <c r="N29" i="1"/>
  <c r="L29" i="1"/>
  <c r="K29" i="1"/>
  <c r="J29" i="1"/>
  <c r="I29" i="1"/>
  <c r="H29" i="1"/>
  <c r="G29" i="1"/>
  <c r="F29" i="1"/>
  <c r="E29" i="1"/>
  <c r="D29" i="1"/>
  <c r="C29" i="1"/>
  <c r="O28" i="1"/>
  <c r="N28" i="1"/>
  <c r="L28" i="1"/>
  <c r="K28" i="1"/>
  <c r="J28" i="1"/>
  <c r="I28" i="1"/>
  <c r="H28" i="1"/>
  <c r="G28" i="1"/>
  <c r="F28" i="1"/>
  <c r="E28" i="1"/>
  <c r="D28" i="1"/>
  <c r="C28" i="1"/>
  <c r="O27" i="1"/>
  <c r="N27" i="1"/>
  <c r="L27" i="1"/>
  <c r="K27" i="1"/>
  <c r="J27" i="1"/>
  <c r="I27" i="1"/>
  <c r="H27" i="1"/>
  <c r="G27" i="1"/>
  <c r="F27" i="1"/>
  <c r="E27" i="1"/>
  <c r="D27" i="1"/>
  <c r="C27" i="1"/>
  <c r="O26" i="1"/>
  <c r="N26" i="1"/>
  <c r="L26" i="1"/>
  <c r="K26" i="1"/>
  <c r="J26" i="1"/>
  <c r="I26" i="1"/>
  <c r="H26" i="1"/>
  <c r="G26" i="1"/>
  <c r="F26" i="1"/>
  <c r="E26" i="1"/>
  <c r="D26" i="1"/>
  <c r="C26" i="1"/>
  <c r="O25" i="1"/>
  <c r="N25" i="1"/>
  <c r="L25" i="1"/>
  <c r="K25" i="1"/>
  <c r="J25" i="1"/>
  <c r="I25" i="1"/>
  <c r="H25" i="1"/>
  <c r="G25" i="1"/>
  <c r="F25" i="1"/>
  <c r="E25" i="1"/>
  <c r="D25" i="1"/>
  <c r="C25" i="1"/>
  <c r="O24" i="1"/>
  <c r="N24" i="1"/>
  <c r="L24" i="1"/>
  <c r="K24" i="1"/>
  <c r="J24" i="1"/>
  <c r="I24" i="1"/>
  <c r="H24" i="1"/>
  <c r="G24" i="1"/>
  <c r="F24" i="1"/>
  <c r="E24" i="1"/>
  <c r="D24" i="1"/>
  <c r="C24" i="1"/>
  <c r="O23" i="1"/>
  <c r="N23" i="1"/>
  <c r="L23" i="1"/>
  <c r="K23" i="1"/>
  <c r="J23" i="1"/>
  <c r="I23" i="1"/>
  <c r="H23" i="1"/>
  <c r="G23" i="1"/>
  <c r="F23" i="1"/>
  <c r="E23" i="1"/>
  <c r="D23" i="1"/>
  <c r="C23" i="1"/>
  <c r="O22" i="1"/>
  <c r="N22" i="1"/>
  <c r="L22" i="1"/>
  <c r="K22" i="1"/>
  <c r="J22" i="1"/>
  <c r="I22" i="1"/>
  <c r="H22" i="1"/>
  <c r="G22" i="1"/>
  <c r="F22" i="1"/>
  <c r="E22" i="1"/>
  <c r="D22" i="1"/>
  <c r="C22" i="1"/>
  <c r="L16" i="1"/>
  <c r="K16" i="1"/>
  <c r="J16" i="1"/>
  <c r="I16" i="1"/>
  <c r="H16" i="1"/>
  <c r="G16" i="1"/>
  <c r="G17" i="1" s="1"/>
  <c r="F16" i="1"/>
  <c r="E16" i="1"/>
  <c r="D16" i="1"/>
  <c r="C16" i="1"/>
  <c r="O15" i="1"/>
  <c r="N15" i="1"/>
  <c r="L15" i="1"/>
  <c r="K15" i="1"/>
  <c r="J15" i="1"/>
  <c r="I15" i="1"/>
  <c r="H15" i="1"/>
  <c r="G15" i="1"/>
  <c r="F15" i="1"/>
  <c r="E15" i="1"/>
  <c r="D15" i="1"/>
  <c r="C15" i="1"/>
  <c r="O14" i="1"/>
  <c r="N14" i="1"/>
  <c r="L14" i="1"/>
  <c r="K14" i="1"/>
  <c r="J14" i="1"/>
  <c r="I14" i="1"/>
  <c r="H14" i="1"/>
  <c r="G14" i="1"/>
  <c r="F14" i="1"/>
  <c r="E14" i="1"/>
  <c r="D14" i="1"/>
  <c r="C14" i="1"/>
  <c r="O13" i="1"/>
  <c r="N13" i="1"/>
  <c r="L13" i="1"/>
  <c r="K13" i="1"/>
  <c r="J13" i="1"/>
  <c r="I13" i="1"/>
  <c r="H13" i="1"/>
  <c r="G13" i="1"/>
  <c r="F13" i="1"/>
  <c r="E13" i="1"/>
  <c r="D13" i="1"/>
  <c r="C13" i="1"/>
  <c r="O12" i="1"/>
  <c r="N12" i="1"/>
  <c r="L12" i="1"/>
  <c r="K12" i="1"/>
  <c r="J12" i="1"/>
  <c r="I12" i="1"/>
  <c r="H12" i="1"/>
  <c r="G12" i="1"/>
  <c r="F12" i="1"/>
  <c r="E12" i="1"/>
  <c r="D12" i="1"/>
  <c r="C12" i="1"/>
  <c r="O11" i="1"/>
  <c r="N11" i="1"/>
  <c r="L11" i="1"/>
  <c r="K11" i="1"/>
  <c r="J11" i="1"/>
  <c r="I11" i="1"/>
  <c r="H11" i="1"/>
  <c r="G11" i="1"/>
  <c r="F11" i="1"/>
  <c r="E11" i="1"/>
  <c r="D11" i="1"/>
  <c r="C11" i="1"/>
  <c r="O10" i="1"/>
  <c r="N10" i="1"/>
  <c r="L10" i="1"/>
  <c r="K10" i="1"/>
  <c r="J10" i="1"/>
  <c r="I10" i="1"/>
  <c r="H10" i="1"/>
  <c r="G10" i="1"/>
  <c r="F10" i="1"/>
  <c r="E10" i="1"/>
  <c r="D10" i="1"/>
  <c r="C10" i="1"/>
  <c r="O9" i="1"/>
  <c r="N9" i="1"/>
  <c r="L9" i="1"/>
  <c r="K9" i="1"/>
  <c r="J9" i="1"/>
  <c r="I9" i="1"/>
  <c r="H9" i="1"/>
  <c r="G9" i="1"/>
  <c r="F9" i="1"/>
  <c r="E9" i="1"/>
  <c r="D9" i="1"/>
  <c r="C9" i="1"/>
  <c r="O8" i="1"/>
  <c r="N8" i="1"/>
  <c r="L8" i="1"/>
  <c r="K8" i="1"/>
  <c r="J8" i="1"/>
  <c r="I8" i="1"/>
  <c r="H8" i="1"/>
  <c r="G8" i="1"/>
  <c r="F8" i="1"/>
  <c r="E8" i="1"/>
  <c r="D8" i="1"/>
  <c r="C8" i="1"/>
  <c r="O7" i="1"/>
  <c r="N7" i="1"/>
  <c r="L7" i="1"/>
  <c r="K7" i="1"/>
  <c r="J7" i="1"/>
  <c r="I7" i="1"/>
  <c r="H7" i="1"/>
  <c r="G7" i="1"/>
  <c r="F7" i="1"/>
  <c r="E7" i="1"/>
  <c r="D7" i="1"/>
  <c r="C7" i="1"/>
  <c r="O6" i="1"/>
  <c r="N6" i="1"/>
  <c r="L6" i="1"/>
  <c r="K6" i="1"/>
  <c r="J6" i="1"/>
  <c r="I6" i="1"/>
  <c r="H6" i="1"/>
  <c r="G6" i="1"/>
  <c r="F6" i="1"/>
  <c r="E6" i="1"/>
  <c r="D6" i="1"/>
  <c r="C6" i="1"/>
  <c r="O5" i="1"/>
  <c r="N5" i="1"/>
  <c r="L5" i="1"/>
  <c r="K5" i="1"/>
  <c r="J5" i="1"/>
  <c r="I5" i="1"/>
  <c r="H5" i="1"/>
  <c r="G5" i="1"/>
  <c r="F5" i="1"/>
  <c r="E5" i="1"/>
  <c r="D5" i="1"/>
  <c r="C5" i="1"/>
  <c r="O4" i="1"/>
  <c r="N4" i="1"/>
  <c r="N16" i="1" s="1"/>
  <c r="L4" i="1"/>
  <c r="K4" i="1"/>
  <c r="J4" i="1"/>
  <c r="I4" i="1"/>
  <c r="H4" i="1"/>
  <c r="G4" i="1"/>
  <c r="F4" i="1"/>
  <c r="E4" i="1"/>
  <c r="D4" i="1"/>
  <c r="C4" i="1"/>
  <c r="M22" i="1" l="1"/>
  <c r="M10" i="1"/>
  <c r="M30" i="1"/>
  <c r="M7" i="1"/>
  <c r="M27" i="1"/>
  <c r="M24" i="1"/>
  <c r="M8" i="1"/>
  <c r="M4" i="1"/>
  <c r="M15" i="1"/>
  <c r="M12" i="1"/>
  <c r="M25" i="1"/>
  <c r="M33" i="1"/>
  <c r="M13" i="1"/>
  <c r="C35" i="1"/>
  <c r="E17" i="1"/>
  <c r="D17" i="1"/>
  <c r="G35" i="1"/>
  <c r="C17" i="1"/>
  <c r="E35" i="1"/>
  <c r="D35" i="1"/>
  <c r="L17" i="1"/>
  <c r="J17" i="1"/>
  <c r="K17" i="1"/>
  <c r="H35" i="1"/>
  <c r="I35" i="1"/>
  <c r="M5" i="1"/>
  <c r="M9" i="1"/>
  <c r="M31" i="1"/>
  <c r="J35" i="1"/>
  <c r="M32" i="1"/>
  <c r="K35" i="1"/>
  <c r="L35" i="1"/>
  <c r="M6" i="1"/>
  <c r="M28" i="1"/>
  <c r="M14" i="1"/>
  <c r="F17" i="1"/>
  <c r="M26" i="1"/>
  <c r="M34" i="1"/>
  <c r="O16" i="1"/>
  <c r="M11" i="1"/>
  <c r="H17" i="1"/>
  <c r="M23" i="1"/>
  <c r="M29" i="1"/>
  <c r="I17" i="1"/>
  <c r="F35" i="1"/>
  <c r="M16" i="1"/>
</calcChain>
</file>

<file path=xl/sharedStrings.xml><?xml version="1.0" encoding="utf-8"?>
<sst xmlns="http://schemas.openxmlformats.org/spreadsheetml/2006/main" count="35" uniqueCount="19">
  <si>
    <t>AVIS</t>
  </si>
  <si>
    <t>Enplanements</t>
  </si>
  <si>
    <t>Deplanements</t>
  </si>
  <si>
    <t>Month / Year</t>
  </si>
  <si>
    <t>Hertz</t>
  </si>
  <si>
    <t>Enterprise</t>
  </si>
  <si>
    <t>Thrifty</t>
  </si>
  <si>
    <t>Dollar</t>
  </si>
  <si>
    <t>National</t>
  </si>
  <si>
    <t>Alamo</t>
  </si>
  <si>
    <t>Enterprise FBO</t>
  </si>
  <si>
    <t>Budget</t>
  </si>
  <si>
    <t>Go Rentals</t>
  </si>
  <si>
    <t>Total</t>
  </si>
  <si>
    <t>FY 2023</t>
  </si>
  <si>
    <t>ON-AIRPORT CAR RENT COMMISSION - FY 2023</t>
  </si>
  <si>
    <t>FY 2024</t>
  </si>
  <si>
    <t>ON-AIRPORT CAR RENT COMMISSION - FY 2024</t>
  </si>
  <si>
    <t>Stalls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</si>
</sst>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%"/>
    <numFmt numFmtId="167" formatCode="0;\-0;;@"/>
    <numFmt numFmtId="169" formatCode="_(\$* #,##0.00_);_(\$* \(#,##0.00\);_(\$* \-??_);_(@_)"/>
    <numFmt numFmtId="171" formatCode="#,##0.00;[Red]#,##0.00"/>
  </numFmts>
  <fonts count="8" x14ac:knownFonts="1">
    <font>
      <sz val="10"/>
      <name val="Arial"/>
      <charset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FFFF"/>
        <bgColor rgb="FFDBEEF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9" fontId="3" fillId="0" borderId="0" applyBorder="0" applyProtection="0"/>
  </cellStyleXfs>
  <cellXfs count="39">
    <xf numFmtId="0" fontId="0" fillId="0" borderId="0" xfId="0"/>
    <xf numFmtId="0" fontId="0" fillId="0" borderId="1" xfId="0" applyBorder="1"/>
    <xf numFmtId="0" fontId="0" fillId="0" borderId="7" xfId="0" applyBorder="1"/>
    <xf numFmtId="0" fontId="2" fillId="0" borderId="0" xfId="0" applyFont="1"/>
    <xf numFmtId="4" fontId="5" fillId="3" borderId="1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71" fontId="5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17" xfId="0" applyFont="1" applyBorder="1"/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0" borderId="0" xfId="0" applyFont="1"/>
    <xf numFmtId="167" fontId="5" fillId="2" borderId="8" xfId="0" applyNumberFormat="1" applyFont="1" applyFill="1" applyBorder="1" applyAlignment="1">
      <alignment horizontal="center"/>
    </xf>
    <xf numFmtId="167" fontId="5" fillId="2" borderId="9" xfId="0" applyNumberFormat="1" applyFont="1" applyFill="1" applyBorder="1" applyAlignment="1">
      <alignment horizontal="center"/>
    </xf>
    <xf numFmtId="169" fontId="5" fillId="0" borderId="0" xfId="1" applyFont="1"/>
    <xf numFmtId="39" fontId="5" fillId="0" borderId="0" xfId="1" applyNumberFormat="1" applyFont="1"/>
    <xf numFmtId="4" fontId="5" fillId="0" borderId="0" xfId="0" applyNumberFormat="1" applyFont="1"/>
    <xf numFmtId="0" fontId="1" fillId="2" borderId="15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1" fontId="5" fillId="0" borderId="0" xfId="0" applyNumberFormat="1" applyFont="1" applyAlignment="1">
      <alignment vertical="center"/>
    </xf>
    <xf numFmtId="0" fontId="5" fillId="2" borderId="16" xfId="0" applyFont="1" applyFill="1" applyBorder="1" applyAlignment="1">
      <alignment horizontal="center"/>
    </xf>
    <xf numFmtId="17" fontId="5" fillId="2" borderId="1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166" fontId="5" fillId="0" borderId="0" xfId="0" applyNumberFormat="1" applyFont="1"/>
    <xf numFmtId="0" fontId="0" fillId="0" borderId="1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tatistics%20and%20Reports\Master%20Report%20Enplanement%20and%20Deplanement%20Report.xlsx" TargetMode="External"/><Relationship Id="rId1" Type="http://schemas.openxmlformats.org/officeDocument/2006/relationships/externalLinkPath" Target="file:///O:\Statistics%20and%20Reports\Master%20Report%20Enplanement%20and%20Deplaneme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 and Input Links"/>
      <sheetName val="2024 Report with Tower"/>
      <sheetName val="Monthly"/>
      <sheetName val="Load factors"/>
      <sheetName val="FBO"/>
      <sheetName val="Tower Operations"/>
      <sheetName val="2023 Report with Tower"/>
      <sheetName val="2022 Report with Tower"/>
      <sheetName val="ROA Income"/>
      <sheetName val="CFC ROA"/>
      <sheetName val="Planepass Landings and Customs"/>
      <sheetName val="Rental Car Input"/>
      <sheetName val="On Airport Car Rent Commission"/>
      <sheetName val="Off Airport Car Rent Commission"/>
      <sheetName val="Ground Trans (Pax Report)"/>
      <sheetName val="Pay Parking Lot"/>
      <sheetName val="Gift Shop "/>
      <sheetName val="Gift Shop YE May 31"/>
      <sheetName val="Restaurant &amp; Lounge"/>
      <sheetName val="Copper Horse YE May 31"/>
      <sheetName val="Poker Machine Calculations"/>
      <sheetName val="Cargo"/>
      <sheetName val="Yellowstone Forever"/>
      <sheetName val="2021 Report with Tower"/>
      <sheetName val="2020 Report with Tower"/>
      <sheetName val="2019 Report with Tower"/>
      <sheetName val="2018 Report with Tower"/>
      <sheetName val="2017 Report with Tower"/>
      <sheetName val="2016 Report with Tower"/>
      <sheetName val="2015 Report with Tower"/>
      <sheetName val="2014 Report with Tower"/>
      <sheetName val="2013 Report with Tower"/>
      <sheetName val="2012 Report with Tower"/>
      <sheetName val="2011 Report with Tower"/>
      <sheetName val="2010 Report with Tower"/>
      <sheetName val="2009 Report with tower"/>
      <sheetName val="Std Pkg ROA"/>
      <sheetName val="Sheet1"/>
      <sheetName val="CFC Capital Expenditure Account"/>
      <sheetName val="Rental Car Concession &amp; CFC"/>
      <sheetName val="1985 - Present Enplanements"/>
      <sheetName val="2008 Report with tower"/>
      <sheetName val="2007 Report with tower"/>
      <sheetName val="2006 Report with tower"/>
      <sheetName val="2005 Report with tower"/>
      <sheetName val="2004 Report with tower"/>
      <sheetName val="2003 Report with tower"/>
      <sheetName val="2002 Report with Tower"/>
      <sheetName val="Enplanements ONLY"/>
      <sheetName val="Customs"/>
      <sheetName val="Ground Trans (Fee Report)"/>
      <sheetName val="Karst Stage (YE June 30)"/>
      <sheetName val="YJ Reconciliation"/>
      <sheetName val="Yearly Change"/>
      <sheetName val="Conc. Rev per Enpl"/>
      <sheetName val="Sheet4"/>
    </sheetNames>
    <sheetDataSet>
      <sheetData sheetId="0"/>
      <sheetData sheetId="1">
        <row r="7">
          <cell r="B7">
            <v>92478</v>
          </cell>
          <cell r="H7">
            <v>91761</v>
          </cell>
        </row>
        <row r="8">
          <cell r="B8">
            <v>95331</v>
          </cell>
          <cell r="H8">
            <v>96984</v>
          </cell>
        </row>
      </sheetData>
      <sheetData sheetId="2"/>
      <sheetData sheetId="3"/>
      <sheetData sheetId="4"/>
      <sheetData sheetId="5"/>
      <sheetData sheetId="6">
        <row r="7">
          <cell r="B7">
            <v>91699</v>
          </cell>
          <cell r="H7">
            <v>90610</v>
          </cell>
        </row>
        <row r="8">
          <cell r="B8">
            <v>93190</v>
          </cell>
          <cell r="H8">
            <v>94850</v>
          </cell>
        </row>
        <row r="9">
          <cell r="B9">
            <v>108022</v>
          </cell>
          <cell r="H9">
            <v>104062</v>
          </cell>
        </row>
        <row r="10">
          <cell r="B10">
            <v>74119</v>
          </cell>
          <cell r="H10">
            <v>70743</v>
          </cell>
        </row>
        <row r="11">
          <cell r="B11">
            <v>83166</v>
          </cell>
          <cell r="H11">
            <v>90085</v>
          </cell>
        </row>
        <row r="12">
          <cell r="B12">
            <v>119193</v>
          </cell>
          <cell r="H12">
            <v>129299</v>
          </cell>
        </row>
        <row r="13">
          <cell r="B13">
            <v>142930</v>
          </cell>
          <cell r="H13">
            <v>143233</v>
          </cell>
        </row>
        <row r="14">
          <cell r="B14">
            <v>142631</v>
          </cell>
          <cell r="H14">
            <v>138813</v>
          </cell>
        </row>
        <row r="15">
          <cell r="B15">
            <v>120127</v>
          </cell>
          <cell r="H15">
            <v>114462</v>
          </cell>
        </row>
        <row r="16">
          <cell r="B16">
            <v>96812</v>
          </cell>
          <cell r="H16">
            <v>88793</v>
          </cell>
        </row>
        <row r="17">
          <cell r="B17">
            <v>71048</v>
          </cell>
          <cell r="H17">
            <v>71157</v>
          </cell>
        </row>
        <row r="18">
          <cell r="B18">
            <v>88978</v>
          </cell>
          <cell r="H18">
            <v>96303</v>
          </cell>
        </row>
      </sheetData>
      <sheetData sheetId="7">
        <row r="13">
          <cell r="B13">
            <v>128371</v>
          </cell>
          <cell r="H13">
            <v>127863</v>
          </cell>
        </row>
        <row r="14">
          <cell r="B14">
            <v>130033</v>
          </cell>
          <cell r="H14">
            <v>124412</v>
          </cell>
        </row>
        <row r="15">
          <cell r="B15">
            <v>103482</v>
          </cell>
          <cell r="H15">
            <v>100362</v>
          </cell>
        </row>
        <row r="16">
          <cell r="B16">
            <v>87449</v>
          </cell>
          <cell r="H16">
            <v>80402</v>
          </cell>
        </row>
        <row r="17">
          <cell r="B17">
            <v>66606</v>
          </cell>
          <cell r="H17">
            <v>66333</v>
          </cell>
        </row>
        <row r="18">
          <cell r="B18">
            <v>84594</v>
          </cell>
          <cell r="H18">
            <v>89576</v>
          </cell>
        </row>
      </sheetData>
      <sheetData sheetId="8"/>
      <sheetData sheetId="9"/>
      <sheetData sheetId="10"/>
      <sheetData sheetId="11">
        <row r="477">
          <cell r="C477">
            <v>5765525.2800000003</v>
          </cell>
          <cell r="D477">
            <v>62391.11</v>
          </cell>
          <cell r="E477">
            <v>54404.19</v>
          </cell>
          <cell r="S477">
            <v>1589437.56</v>
          </cell>
          <cell r="T477">
            <v>854090.5</v>
          </cell>
          <cell r="U477">
            <v>984338.33</v>
          </cell>
          <cell r="V477">
            <v>40406.92</v>
          </cell>
          <cell r="AK477">
            <v>1873190.06</v>
          </cell>
          <cell r="AL477">
            <v>2577452.9</v>
          </cell>
          <cell r="AY477">
            <v>208233.78</v>
          </cell>
        </row>
        <row r="478">
          <cell r="C478">
            <v>4196084.18</v>
          </cell>
          <cell r="D478">
            <v>185970.7</v>
          </cell>
          <cell r="E478">
            <v>193320.89</v>
          </cell>
          <cell r="S478">
            <v>1870655.98</v>
          </cell>
          <cell r="T478">
            <v>1069480.55</v>
          </cell>
          <cell r="U478">
            <v>1070450.2</v>
          </cell>
          <cell r="V478">
            <v>25933.31</v>
          </cell>
          <cell r="AK478">
            <v>1794912.89</v>
          </cell>
          <cell r="AL478">
            <v>2442814.16</v>
          </cell>
          <cell r="AY478">
            <v>177457.78</v>
          </cell>
        </row>
        <row r="479">
          <cell r="C479">
            <v>3237235.79</v>
          </cell>
          <cell r="D479">
            <v>92022.85</v>
          </cell>
          <cell r="E479">
            <v>95985.09</v>
          </cell>
          <cell r="S479">
            <v>1373802.27</v>
          </cell>
          <cell r="T479">
            <v>678871.42</v>
          </cell>
          <cell r="U479">
            <v>1027328.9</v>
          </cell>
          <cell r="V479">
            <v>19990.599999999999</v>
          </cell>
          <cell r="AK479">
            <v>1201168.47</v>
          </cell>
          <cell r="AL479">
            <v>1718182.84</v>
          </cell>
          <cell r="AY479">
            <v>101803.87</v>
          </cell>
        </row>
        <row r="480">
          <cell r="C480">
            <v>1401303.06</v>
          </cell>
          <cell r="D480">
            <v>108518.51</v>
          </cell>
          <cell r="E480">
            <v>92875.91</v>
          </cell>
          <cell r="S480">
            <v>901410.24</v>
          </cell>
          <cell r="T480">
            <v>445262.65</v>
          </cell>
          <cell r="U480">
            <v>497031.04</v>
          </cell>
          <cell r="V480">
            <v>10471.23</v>
          </cell>
          <cell r="AK480">
            <v>672546.43</v>
          </cell>
          <cell r="AL480">
            <v>671004.74</v>
          </cell>
          <cell r="AY480">
            <v>53799.63</v>
          </cell>
        </row>
        <row r="481">
          <cell r="C481">
            <v>623507.68999999994</v>
          </cell>
          <cell r="D481">
            <v>16454.98</v>
          </cell>
          <cell r="E481">
            <v>17623.78</v>
          </cell>
          <cell r="S481">
            <v>499202.9</v>
          </cell>
          <cell r="T481">
            <v>268621.82</v>
          </cell>
          <cell r="U481">
            <v>212420.04</v>
          </cell>
          <cell r="V481">
            <v>9155.02</v>
          </cell>
          <cell r="AK481">
            <v>254739.45</v>
          </cell>
          <cell r="AL481">
            <v>159828.29999999999</v>
          </cell>
          <cell r="AY481">
            <v>30489.02</v>
          </cell>
        </row>
        <row r="482">
          <cell r="C482">
            <v>1230409.97</v>
          </cell>
          <cell r="D482">
            <v>7457.57</v>
          </cell>
          <cell r="E482">
            <v>6438.56</v>
          </cell>
          <cell r="S482">
            <v>648430.84</v>
          </cell>
          <cell r="T482">
            <v>377882.42</v>
          </cell>
          <cell r="U482">
            <v>271148.28999999998</v>
          </cell>
          <cell r="V482">
            <v>13942.95</v>
          </cell>
          <cell r="AK482">
            <v>571517.86</v>
          </cell>
          <cell r="AL482">
            <v>373082.42</v>
          </cell>
          <cell r="AY482">
            <v>146362.35999999999</v>
          </cell>
        </row>
        <row r="483">
          <cell r="C483">
            <v>2316693.5299999998</v>
          </cell>
          <cell r="D483">
            <v>58770.99</v>
          </cell>
          <cell r="E483">
            <v>42515.16</v>
          </cell>
          <cell r="S483">
            <v>957764.54</v>
          </cell>
          <cell r="T483">
            <v>598948.42000000004</v>
          </cell>
          <cell r="U483">
            <v>414388.88</v>
          </cell>
          <cell r="V483">
            <v>69321.59</v>
          </cell>
          <cell r="AK483">
            <v>853276.13</v>
          </cell>
          <cell r="AL483">
            <v>675107.66</v>
          </cell>
          <cell r="AY483">
            <v>210731.64</v>
          </cell>
        </row>
        <row r="484">
          <cell r="C484">
            <v>2507440.9500000002</v>
          </cell>
          <cell r="D484">
            <v>61699.61</v>
          </cell>
          <cell r="E484">
            <v>57132.78</v>
          </cell>
          <cell r="S484">
            <v>822532.22</v>
          </cell>
          <cell r="T484">
            <v>624842.78</v>
          </cell>
          <cell r="U484">
            <v>433620.68</v>
          </cell>
          <cell r="V484">
            <v>51243.48</v>
          </cell>
          <cell r="AK484">
            <v>1000769.93</v>
          </cell>
          <cell r="AL484">
            <v>721241.74</v>
          </cell>
          <cell r="AY484">
            <v>250523.55</v>
          </cell>
        </row>
        <row r="485">
          <cell r="C485">
            <v>2080055.16</v>
          </cell>
          <cell r="D485">
            <v>66807.11</v>
          </cell>
          <cell r="E485">
            <v>44123.519999999997</v>
          </cell>
          <cell r="S485">
            <v>802847.48</v>
          </cell>
          <cell r="T485">
            <v>642510.74</v>
          </cell>
          <cell r="U485">
            <v>389813</v>
          </cell>
          <cell r="V485">
            <v>29083.39</v>
          </cell>
          <cell r="AK485">
            <v>873923.56</v>
          </cell>
          <cell r="AL485">
            <v>730326.92</v>
          </cell>
          <cell r="AY485">
            <v>118770.74</v>
          </cell>
        </row>
        <row r="486">
          <cell r="C486">
            <v>861456.78</v>
          </cell>
          <cell r="D486">
            <v>43054.720000000001</v>
          </cell>
          <cell r="E486">
            <v>32516.44</v>
          </cell>
          <cell r="S486">
            <v>502390.79</v>
          </cell>
          <cell r="T486">
            <v>315030.25</v>
          </cell>
          <cell r="U486">
            <v>250311.14</v>
          </cell>
          <cell r="V486">
            <v>11863.4</v>
          </cell>
          <cell r="AK486">
            <v>414320.33</v>
          </cell>
          <cell r="AL486">
            <v>395199.23</v>
          </cell>
          <cell r="AY486">
            <v>65221.74</v>
          </cell>
        </row>
        <row r="487">
          <cell r="C487">
            <v>1437713.21</v>
          </cell>
          <cell r="D487">
            <v>61483.67</v>
          </cell>
          <cell r="E487">
            <v>37049.410000000003</v>
          </cell>
          <cell r="S487">
            <v>728849.76</v>
          </cell>
          <cell r="T487">
            <v>425007.63</v>
          </cell>
          <cell r="U487">
            <v>338923.5</v>
          </cell>
          <cell r="V487">
            <v>2943.66</v>
          </cell>
          <cell r="AK487">
            <v>810443.93</v>
          </cell>
          <cell r="AL487">
            <v>788621.63</v>
          </cell>
          <cell r="AY487">
            <v>30443.64</v>
          </cell>
        </row>
        <row r="488">
          <cell r="C488">
            <v>3735885.94</v>
          </cell>
          <cell r="D488">
            <v>104626.3</v>
          </cell>
          <cell r="E488">
            <v>93770.98</v>
          </cell>
          <cell r="S488">
            <v>1320275.75</v>
          </cell>
          <cell r="T488">
            <v>685401.86</v>
          </cell>
          <cell r="U488">
            <v>758818.81</v>
          </cell>
          <cell r="V488">
            <v>5424.8</v>
          </cell>
          <cell r="AK488">
            <v>1785174.26</v>
          </cell>
          <cell r="AL488">
            <v>1771961.71</v>
          </cell>
          <cell r="AY488">
            <v>90822.51</v>
          </cell>
        </row>
        <row r="489">
          <cell r="C489">
            <v>29393311.540000003</v>
          </cell>
          <cell r="D489">
            <v>869258.12000000011</v>
          </cell>
          <cell r="E489">
            <v>767756.71000000008</v>
          </cell>
          <cell r="S489">
            <v>12017600.33</v>
          </cell>
          <cell r="T489">
            <v>6985951.040000001</v>
          </cell>
          <cell r="U489">
            <v>6648592.8099999987</v>
          </cell>
          <cell r="V489">
            <v>289780.34999999998</v>
          </cell>
          <cell r="AK489">
            <v>12105983.299999999</v>
          </cell>
          <cell r="AL489">
            <v>13024824.25</v>
          </cell>
          <cell r="AY489">
            <v>1484660.2599999998</v>
          </cell>
        </row>
        <row r="493">
          <cell r="C493">
            <v>5757800.8300000001</v>
          </cell>
          <cell r="D493">
            <v>128081.69</v>
          </cell>
          <cell r="E493">
            <v>107970.15</v>
          </cell>
          <cell r="S493">
            <v>1815086.15</v>
          </cell>
          <cell r="T493">
            <v>1137221.68</v>
          </cell>
          <cell r="U493">
            <v>1401061.37</v>
          </cell>
          <cell r="V493">
            <v>22408.33</v>
          </cell>
          <cell r="AK493">
            <v>2839907.76</v>
          </cell>
          <cell r="AL493">
            <v>2810805.25</v>
          </cell>
          <cell r="AY493">
            <v>245439.52</v>
          </cell>
        </row>
        <row r="494">
          <cell r="C494">
            <v>5121751.0599999996</v>
          </cell>
          <cell r="D494">
            <v>170817.61</v>
          </cell>
          <cell r="E494">
            <v>92475.83</v>
          </cell>
          <cell r="S494">
            <v>1579626.5</v>
          </cell>
          <cell r="T494">
            <v>1028901.42</v>
          </cell>
          <cell r="U494">
            <v>1369568.46</v>
          </cell>
          <cell r="V494">
            <v>9513.9599999999991</v>
          </cell>
          <cell r="AK494">
            <v>2888315.58</v>
          </cell>
          <cell r="AL494">
            <v>2715363.57</v>
          </cell>
          <cell r="AY494">
            <v>197330.8</v>
          </cell>
        </row>
        <row r="495">
          <cell r="C495">
            <v>3806867.4</v>
          </cell>
          <cell r="D495">
            <v>230273.79</v>
          </cell>
          <cell r="E495">
            <v>146203.04999999999</v>
          </cell>
          <cell r="S495">
            <v>1529381.34</v>
          </cell>
          <cell r="T495">
            <v>874502.19</v>
          </cell>
          <cell r="U495">
            <v>1001752.99</v>
          </cell>
          <cell r="V495">
            <v>29764.44</v>
          </cell>
          <cell r="AK495">
            <v>1884922.35</v>
          </cell>
          <cell r="AL495">
            <v>2499660.96</v>
          </cell>
          <cell r="AY495">
            <v>141644.65</v>
          </cell>
        </row>
        <row r="496">
          <cell r="C496">
            <v>1414330.98</v>
          </cell>
          <cell r="D496">
            <v>90560.03</v>
          </cell>
          <cell r="E496">
            <v>62089.7</v>
          </cell>
          <cell r="S496">
            <v>948821.05</v>
          </cell>
          <cell r="T496">
            <v>489765.43</v>
          </cell>
          <cell r="U496">
            <v>541603.91</v>
          </cell>
          <cell r="V496">
            <v>4390.2</v>
          </cell>
          <cell r="AK496">
            <v>826735.52</v>
          </cell>
          <cell r="AL496">
            <v>953458.13</v>
          </cell>
          <cell r="AY496">
            <v>65347.97</v>
          </cell>
        </row>
        <row r="497">
          <cell r="C497">
            <v>500423.53</v>
          </cell>
          <cell r="D497">
            <v>51452.959999999999</v>
          </cell>
          <cell r="E497">
            <v>28365.61</v>
          </cell>
          <cell r="S497">
            <v>354367.74</v>
          </cell>
          <cell r="T497">
            <v>246298.26</v>
          </cell>
          <cell r="U497">
            <v>149474.57999999999</v>
          </cell>
          <cell r="V497">
            <v>6711.51</v>
          </cell>
          <cell r="AK497">
            <v>280999.82</v>
          </cell>
          <cell r="AL497">
            <v>235389.64</v>
          </cell>
          <cell r="AY497">
            <v>37068.949999999997</v>
          </cell>
        </row>
        <row r="498">
          <cell r="C498">
            <v>890444.42</v>
          </cell>
          <cell r="D498">
            <v>67764.259999999995</v>
          </cell>
          <cell r="E498">
            <v>41283.56</v>
          </cell>
          <cell r="S498">
            <v>519107.99</v>
          </cell>
          <cell r="T498">
            <v>358662.24</v>
          </cell>
          <cell r="U498">
            <v>256485.12</v>
          </cell>
          <cell r="V498">
            <v>14281.37</v>
          </cell>
          <cell r="AK498">
            <v>539726</v>
          </cell>
          <cell r="AL498">
            <v>377704.41</v>
          </cell>
          <cell r="AY498">
            <v>86198.25</v>
          </cell>
        </row>
        <row r="499">
          <cell r="C499">
            <v>1726479.64</v>
          </cell>
          <cell r="D499">
            <v>132091.49</v>
          </cell>
          <cell r="E499">
            <v>105741.26</v>
          </cell>
          <cell r="S499">
            <v>777632.38</v>
          </cell>
          <cell r="T499">
            <v>489547.24</v>
          </cell>
          <cell r="U499">
            <v>350653.73</v>
          </cell>
          <cell r="V499">
            <v>30832.78</v>
          </cell>
          <cell r="AK499">
            <v>942843.59</v>
          </cell>
          <cell r="AL499">
            <v>587634.51</v>
          </cell>
          <cell r="AY499">
            <v>296113.96000000002</v>
          </cell>
        </row>
        <row r="500">
          <cell r="C500">
            <v>1782617.52</v>
          </cell>
          <cell r="D500">
            <v>129707.16</v>
          </cell>
          <cell r="E500">
            <v>96980.97</v>
          </cell>
          <cell r="S500">
            <v>756961.79</v>
          </cell>
          <cell r="T500">
            <v>574679.72</v>
          </cell>
          <cell r="U500">
            <v>375363.46</v>
          </cell>
          <cell r="V500">
            <v>16580.93</v>
          </cell>
          <cell r="AK500">
            <v>1050217.33</v>
          </cell>
          <cell r="AL500">
            <v>689904.2</v>
          </cell>
          <cell r="AY500">
            <v>175279</v>
          </cell>
        </row>
        <row r="505">
          <cell r="E505">
            <v>681110.12999999989</v>
          </cell>
          <cell r="S505">
            <v>8280984.9400000004</v>
          </cell>
          <cell r="T505">
            <v>5199578.1800000006</v>
          </cell>
          <cell r="U505">
            <v>5445963.6200000001</v>
          </cell>
          <cell r="V505">
            <v>134483.51999999999</v>
          </cell>
          <cell r="AK505">
            <v>11253667.949999999</v>
          </cell>
          <cell r="AL505">
            <v>10869920.67</v>
          </cell>
          <cell r="AY505">
            <v>1244423.0999999999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E1FD-D76E-4CED-9E23-A056A9EBDCB9}">
  <sheetPr>
    <tabColor rgb="FF93CDDD"/>
    <pageSetUpPr fitToPage="1"/>
  </sheetPr>
  <dimension ref="A1:AD36"/>
  <sheetViews>
    <sheetView tabSelected="1" topLeftCell="A19" zoomScale="90" zoomScaleNormal="90" zoomScalePageLayoutView="90" workbookViewId="0">
      <selection activeCell="J41" sqref="J41"/>
    </sheetView>
  </sheetViews>
  <sheetFormatPr defaultRowHeight="27.75" x14ac:dyDescent="0.4"/>
  <cols>
    <col min="1" max="1" width="5.85546875" style="3" customWidth="1"/>
    <col min="2" max="2" width="8.85546875" customWidth="1"/>
    <col min="3" max="13" width="14.7109375" customWidth="1"/>
    <col min="14" max="15" width="15.7109375" customWidth="1"/>
    <col min="16" max="16" width="16.140625" customWidth="1"/>
    <col min="17" max="17" width="16.7109375" bestFit="1" customWidth="1"/>
    <col min="18" max="18" width="18.140625" customWidth="1"/>
    <col min="19" max="20" width="15" customWidth="1"/>
    <col min="21" max="22" width="15.7109375" customWidth="1"/>
    <col min="23" max="23" width="17.28515625" customWidth="1"/>
    <col min="24" max="24" width="19.42578125" customWidth="1"/>
    <col min="25" max="25" width="18.140625" customWidth="1"/>
    <col min="26" max="1025" width="8.7109375" customWidth="1"/>
  </cols>
  <sheetData>
    <row r="1" spans="1:30" s="19" customFormat="1" ht="24.95" customHeight="1" thickBot="1" x14ac:dyDescent="0.25">
      <c r="A1" s="28" t="s">
        <v>14</v>
      </c>
      <c r="B1" s="29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2"/>
      <c r="Q1" s="32"/>
    </row>
    <row r="2" spans="1:30" s="19" customFormat="1" ht="31.5" x14ac:dyDescent="0.2">
      <c r="A2" s="35"/>
      <c r="B2" s="14" t="s">
        <v>3</v>
      </c>
      <c r="C2" s="15" t="s">
        <v>4</v>
      </c>
      <c r="D2" s="16" t="s">
        <v>6</v>
      </c>
      <c r="E2" s="16" t="s">
        <v>7</v>
      </c>
      <c r="F2" s="15" t="s">
        <v>5</v>
      </c>
      <c r="G2" s="16" t="s">
        <v>8</v>
      </c>
      <c r="H2" s="16" t="s">
        <v>9</v>
      </c>
      <c r="I2" s="16" t="s">
        <v>10</v>
      </c>
      <c r="J2" s="16" t="s">
        <v>0</v>
      </c>
      <c r="K2" s="16" t="s">
        <v>11</v>
      </c>
      <c r="L2" s="16" t="s">
        <v>12</v>
      </c>
      <c r="M2" s="16" t="s">
        <v>13</v>
      </c>
      <c r="N2" s="16" t="s">
        <v>1</v>
      </c>
      <c r="O2" s="17" t="s">
        <v>2</v>
      </c>
      <c r="P2" s="18"/>
      <c r="Q2" s="18"/>
      <c r="R2" s="18"/>
      <c r="S2" s="18"/>
    </row>
    <row r="3" spans="1:30" s="22" customFormat="1" ht="6.75" customHeight="1" x14ac:dyDescent="0.25">
      <c r="A3" s="35"/>
      <c r="B3" s="33"/>
      <c r="C3" s="20"/>
      <c r="D3" s="21"/>
      <c r="E3" s="21"/>
      <c r="F3" s="20"/>
      <c r="G3" s="21"/>
      <c r="H3" s="21"/>
      <c r="I3" s="21"/>
      <c r="J3" s="21"/>
      <c r="K3" s="21"/>
      <c r="L3" s="21"/>
      <c r="N3" s="23"/>
      <c r="O3" s="24"/>
    </row>
    <row r="4" spans="1:30" s="22" customFormat="1" ht="15.75" x14ac:dyDescent="0.25">
      <c r="A4" s="35"/>
      <c r="B4" s="34">
        <v>44759</v>
      </c>
      <c r="C4" s="4">
        <f>+'[1]Rental Car Input'!C477*0.1</f>
        <v>576552.52800000005</v>
      </c>
      <c r="D4" s="5">
        <f>+'[1]Rental Car Input'!D477*0.1</f>
        <v>6239.1110000000008</v>
      </c>
      <c r="E4" s="5">
        <f>+'[1]Rental Car Input'!E477*0.1</f>
        <v>5440.4190000000008</v>
      </c>
      <c r="F4" s="4">
        <f>+'[1]Rental Car Input'!S477*0.1</f>
        <v>158943.75600000002</v>
      </c>
      <c r="G4" s="5">
        <f>+'[1]Rental Car Input'!T477*0.1</f>
        <v>85409.05</v>
      </c>
      <c r="H4" s="5">
        <f>+'[1]Rental Car Input'!U477*0.1</f>
        <v>98433.832999999999</v>
      </c>
      <c r="I4" s="5">
        <f>+'[1]Rental Car Input'!V477*0.1</f>
        <v>4040.692</v>
      </c>
      <c r="J4" s="5">
        <f>+'[1]Rental Car Input'!AL477*0.1</f>
        <v>257745.29</v>
      </c>
      <c r="K4" s="5">
        <f>+'[1]Rental Car Input'!AK477*0.1</f>
        <v>187319.00600000002</v>
      </c>
      <c r="L4" s="5">
        <f>+'[1]Rental Car Input'!AY477*0.1</f>
        <v>20823.378000000001</v>
      </c>
      <c r="M4" s="5">
        <f t="shared" ref="M4:M16" si="0">SUM(C4:L4)</f>
        <v>1400947.0630000003</v>
      </c>
      <c r="N4" s="6">
        <f>+'[1]2022 Report with Tower'!B13</f>
        <v>128371</v>
      </c>
      <c r="O4" s="7">
        <f>+'[1]2022 Report with Tower'!H13</f>
        <v>127863</v>
      </c>
      <c r="P4" s="25"/>
      <c r="Q4" s="25"/>
      <c r="R4" s="25"/>
      <c r="S4" s="26"/>
      <c r="U4" s="27"/>
      <c r="V4" s="27"/>
    </row>
    <row r="5" spans="1:30" s="22" customFormat="1" ht="15.75" x14ac:dyDescent="0.25">
      <c r="A5" s="35"/>
      <c r="B5" s="34">
        <v>44790</v>
      </c>
      <c r="C5" s="4">
        <f>+'[1]Rental Car Input'!C478*0.1</f>
        <v>419608.41800000001</v>
      </c>
      <c r="D5" s="5">
        <f>+'[1]Rental Car Input'!D478*0.1</f>
        <v>18597.070000000003</v>
      </c>
      <c r="E5" s="5">
        <f>+'[1]Rental Car Input'!E478*0.1</f>
        <v>19332.089000000004</v>
      </c>
      <c r="F5" s="4">
        <f>+'[1]Rental Car Input'!S478*0.1</f>
        <v>187065.598</v>
      </c>
      <c r="G5" s="5">
        <f>+'[1]Rental Car Input'!T478*0.1</f>
        <v>106948.05500000001</v>
      </c>
      <c r="H5" s="5">
        <f>+'[1]Rental Car Input'!U478*0.1</f>
        <v>107045.02</v>
      </c>
      <c r="I5" s="5">
        <f>+'[1]Rental Car Input'!V478*0.1</f>
        <v>2593.3310000000001</v>
      </c>
      <c r="J5" s="5">
        <f>+'[1]Rental Car Input'!AL478*0.1</f>
        <v>244281.41600000003</v>
      </c>
      <c r="K5" s="5">
        <f>+'[1]Rental Car Input'!AK478*0.1</f>
        <v>179491.28899999999</v>
      </c>
      <c r="L5" s="5">
        <f>+'[1]Rental Car Input'!AY478*0.1</f>
        <v>17745.778000000002</v>
      </c>
      <c r="M5" s="5">
        <f t="shared" si="0"/>
        <v>1302708.0640000002</v>
      </c>
      <c r="N5" s="6">
        <f>+'[1]2022 Report with Tower'!B14</f>
        <v>130033</v>
      </c>
      <c r="O5" s="7">
        <f>+'[1]2022 Report with Tower'!H14</f>
        <v>124412</v>
      </c>
      <c r="P5" s="25"/>
      <c r="Q5" s="25"/>
      <c r="R5" s="25"/>
      <c r="S5" s="26"/>
      <c r="U5" s="27"/>
      <c r="V5" s="27"/>
    </row>
    <row r="6" spans="1:30" s="22" customFormat="1" ht="15.75" x14ac:dyDescent="0.25">
      <c r="A6" s="35"/>
      <c r="B6" s="34">
        <v>44821</v>
      </c>
      <c r="C6" s="4">
        <f>+'[1]Rental Car Input'!C479*0.1</f>
        <v>323723.57900000003</v>
      </c>
      <c r="D6" s="5">
        <f>+'[1]Rental Car Input'!D479*0.1</f>
        <v>9202.2850000000017</v>
      </c>
      <c r="E6" s="5">
        <f>+'[1]Rental Car Input'!E479*0.1</f>
        <v>9598.509</v>
      </c>
      <c r="F6" s="4">
        <f>+'[1]Rental Car Input'!S479*0.1</f>
        <v>137380.22700000001</v>
      </c>
      <c r="G6" s="5">
        <f>+'[1]Rental Car Input'!T479*0.1</f>
        <v>67887.142000000007</v>
      </c>
      <c r="H6" s="5">
        <f>+'[1]Rental Car Input'!U479*0.1</f>
        <v>102732.89000000001</v>
      </c>
      <c r="I6" s="5">
        <f>+'[1]Rental Car Input'!V479*0.1</f>
        <v>1999.06</v>
      </c>
      <c r="J6" s="5">
        <f>+'[1]Rental Car Input'!AL479*0.1</f>
        <v>171818.28400000001</v>
      </c>
      <c r="K6" s="5">
        <f>+'[1]Rental Car Input'!AK479*0.1</f>
        <v>120116.84700000001</v>
      </c>
      <c r="L6" s="5">
        <f>+'[1]Rental Car Input'!AY479*0.1</f>
        <v>10180.387000000001</v>
      </c>
      <c r="M6" s="5">
        <f t="shared" si="0"/>
        <v>954639.21000000008</v>
      </c>
      <c r="N6" s="6">
        <f>+'[1]2022 Report with Tower'!B15</f>
        <v>103482</v>
      </c>
      <c r="O6" s="7">
        <f>+'[1]2022 Report with Tower'!H15</f>
        <v>100362</v>
      </c>
      <c r="P6" s="25"/>
      <c r="Q6" s="25"/>
      <c r="R6" s="25"/>
      <c r="S6" s="26"/>
      <c r="U6" s="27"/>
      <c r="V6" s="27"/>
    </row>
    <row r="7" spans="1:30" s="22" customFormat="1" ht="15.75" x14ac:dyDescent="0.25">
      <c r="A7" s="35"/>
      <c r="B7" s="34">
        <v>44851</v>
      </c>
      <c r="C7" s="4">
        <f>+'[1]Rental Car Input'!C480*0.1</f>
        <v>140130.30600000001</v>
      </c>
      <c r="D7" s="5">
        <f>+'[1]Rental Car Input'!D480*0.1</f>
        <v>10851.851000000001</v>
      </c>
      <c r="E7" s="5">
        <f>+'[1]Rental Car Input'!E480*0.1</f>
        <v>9287.5910000000003</v>
      </c>
      <c r="F7" s="4">
        <f>+'[1]Rental Car Input'!S480*0.1</f>
        <v>90141.024000000005</v>
      </c>
      <c r="G7" s="5">
        <f>+'[1]Rental Car Input'!T480*0.1</f>
        <v>44526.265000000007</v>
      </c>
      <c r="H7" s="5">
        <f>+'[1]Rental Car Input'!U480*0.1</f>
        <v>49703.103999999999</v>
      </c>
      <c r="I7" s="5">
        <f>+'[1]Rental Car Input'!V480*0.1</f>
        <v>1047.123</v>
      </c>
      <c r="J7" s="5">
        <f>+'[1]Rental Car Input'!AL480*0.1</f>
        <v>67100.474000000002</v>
      </c>
      <c r="K7" s="5">
        <f>+'[1]Rental Car Input'!AK480*0.1</f>
        <v>67254.643000000011</v>
      </c>
      <c r="L7" s="5">
        <f>+'[1]Rental Car Input'!AY480*0.1</f>
        <v>5379.9629999999997</v>
      </c>
      <c r="M7" s="5">
        <f t="shared" si="0"/>
        <v>485422.34400000004</v>
      </c>
      <c r="N7" s="6">
        <f>+'[1]2022 Report with Tower'!B16</f>
        <v>87449</v>
      </c>
      <c r="O7" s="7">
        <f>+'[1]2022 Report with Tower'!H16</f>
        <v>80402</v>
      </c>
      <c r="P7" s="25"/>
      <c r="Q7" s="25"/>
      <c r="R7" s="25"/>
      <c r="S7" s="26"/>
      <c r="U7" s="27"/>
      <c r="V7" s="27"/>
    </row>
    <row r="8" spans="1:30" s="22" customFormat="1" ht="15.75" x14ac:dyDescent="0.25">
      <c r="A8" s="35"/>
      <c r="B8" s="34">
        <v>44882</v>
      </c>
      <c r="C8" s="4">
        <f>+'[1]Rental Car Input'!C481*0.1</f>
        <v>62350.769</v>
      </c>
      <c r="D8" s="5">
        <f>+'[1]Rental Car Input'!D481*0.1</f>
        <v>1645.498</v>
      </c>
      <c r="E8" s="5">
        <f>+'[1]Rental Car Input'!E481*0.1</f>
        <v>1762.3779999999999</v>
      </c>
      <c r="F8" s="4">
        <f>+'[1]Rental Car Input'!S481*0.1</f>
        <v>49920.290000000008</v>
      </c>
      <c r="G8" s="5">
        <f>+'[1]Rental Car Input'!T481*0.1</f>
        <v>26862.182000000001</v>
      </c>
      <c r="H8" s="5">
        <f>+'[1]Rental Car Input'!U481*0.1</f>
        <v>21242.004000000001</v>
      </c>
      <c r="I8" s="5">
        <f>+'[1]Rental Car Input'!V481*0.1</f>
        <v>915.50200000000007</v>
      </c>
      <c r="J8" s="5">
        <f>+'[1]Rental Car Input'!AL481*0.1</f>
        <v>15982.83</v>
      </c>
      <c r="K8" s="5">
        <f>+'[1]Rental Car Input'!AK481*0.1</f>
        <v>25473.945000000003</v>
      </c>
      <c r="L8" s="5">
        <f>+'[1]Rental Car Input'!AY481*0.1</f>
        <v>3048.902</v>
      </c>
      <c r="M8" s="5">
        <f>SUM(C8:L8)</f>
        <v>209204.30000000005</v>
      </c>
      <c r="N8" s="6">
        <f>+'[1]2022 Report with Tower'!B17</f>
        <v>66606</v>
      </c>
      <c r="O8" s="7">
        <f>+'[1]2022 Report with Tower'!H17</f>
        <v>66333</v>
      </c>
      <c r="P8" s="25"/>
      <c r="Q8" s="25"/>
      <c r="R8" s="25"/>
      <c r="S8" s="26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22" customFormat="1" ht="15.75" x14ac:dyDescent="0.25">
      <c r="A9" s="35"/>
      <c r="B9" s="34">
        <v>45277</v>
      </c>
      <c r="C9" s="4">
        <f>+'[1]Rental Car Input'!C482*0.1</f>
        <v>123040.997</v>
      </c>
      <c r="D9" s="5">
        <f>+'[1]Rental Car Input'!D482*0.1</f>
        <v>745.75700000000006</v>
      </c>
      <c r="E9" s="5">
        <f>+'[1]Rental Car Input'!E482*0.1</f>
        <v>643.85600000000011</v>
      </c>
      <c r="F9" s="4">
        <f>+'[1]Rental Car Input'!S482*0.1</f>
        <v>64843.084000000003</v>
      </c>
      <c r="G9" s="5">
        <f>+'[1]Rental Car Input'!T482*0.1</f>
        <v>37788.241999999998</v>
      </c>
      <c r="H9" s="5">
        <f>+'[1]Rental Car Input'!U482*0.1</f>
        <v>27114.828999999998</v>
      </c>
      <c r="I9" s="5">
        <f>+'[1]Rental Car Input'!V482*0.1</f>
        <v>1394.2950000000001</v>
      </c>
      <c r="J9" s="5">
        <f>+'[1]Rental Car Input'!AL482*0.1</f>
        <v>37308.241999999998</v>
      </c>
      <c r="K9" s="5">
        <f>+'[1]Rental Car Input'!AK482*0.1</f>
        <v>57151.786</v>
      </c>
      <c r="L9" s="5">
        <f>+'[1]Rental Car Input'!AY482*0.1</f>
        <v>14636.235999999999</v>
      </c>
      <c r="M9" s="5">
        <f t="shared" si="0"/>
        <v>364667.32400000002</v>
      </c>
      <c r="N9" s="6">
        <f>+'[1]2022 Report with Tower'!B18</f>
        <v>84594</v>
      </c>
      <c r="O9" s="7">
        <f>+'[1]2022 Report with Tower'!H18</f>
        <v>89576</v>
      </c>
      <c r="P9" s="25"/>
      <c r="Q9" s="25"/>
      <c r="R9" s="25"/>
      <c r="S9" s="26"/>
      <c r="U9" s="27"/>
      <c r="V9" s="27"/>
    </row>
    <row r="10" spans="1:30" s="22" customFormat="1" ht="15.75" customHeight="1" x14ac:dyDescent="0.25">
      <c r="A10" s="35"/>
      <c r="B10" s="34">
        <v>44943</v>
      </c>
      <c r="C10" s="4">
        <f>+'[1]Rental Car Input'!C483*0.1</f>
        <v>231669.353</v>
      </c>
      <c r="D10" s="5">
        <f>+'[1]Rental Car Input'!D483*0.1</f>
        <v>5877.0990000000002</v>
      </c>
      <c r="E10" s="5">
        <f>+'[1]Rental Car Input'!E483*0.1</f>
        <v>4251.5160000000005</v>
      </c>
      <c r="F10" s="4">
        <f>+'[1]Rental Car Input'!S483*0.1</f>
        <v>95776.454000000012</v>
      </c>
      <c r="G10" s="5">
        <f>+'[1]Rental Car Input'!T483*0.1</f>
        <v>59894.842000000004</v>
      </c>
      <c r="H10" s="5">
        <f>+'[1]Rental Car Input'!U483*0.1</f>
        <v>41438.888000000006</v>
      </c>
      <c r="I10" s="5">
        <f>+'[1]Rental Car Input'!V483*0.1</f>
        <v>6932.1589999999997</v>
      </c>
      <c r="J10" s="5">
        <f>+'[1]Rental Car Input'!AL483*0.1</f>
        <v>67510.766000000003</v>
      </c>
      <c r="K10" s="5">
        <f>+'[1]Rental Car Input'!AK483*0.1</f>
        <v>85327.613000000012</v>
      </c>
      <c r="L10" s="5">
        <f>+'[1]Rental Car Input'!AY483*0.1</f>
        <v>21073.164000000004</v>
      </c>
      <c r="M10" s="5">
        <f t="shared" si="0"/>
        <v>619751.85399999993</v>
      </c>
      <c r="N10" s="6">
        <f>+'[1]2023 Report with Tower'!B7</f>
        <v>91699</v>
      </c>
      <c r="O10" s="7">
        <f>+'[1]2023 Report with Tower'!H7</f>
        <v>90610</v>
      </c>
      <c r="P10" s="25"/>
      <c r="Q10" s="25"/>
      <c r="R10" s="25"/>
      <c r="S10" s="26"/>
      <c r="U10" s="27"/>
      <c r="V10" s="27"/>
    </row>
    <row r="11" spans="1:30" s="22" customFormat="1" ht="15.75" x14ac:dyDescent="0.25">
      <c r="A11" s="35"/>
      <c r="B11" s="34">
        <v>44974</v>
      </c>
      <c r="C11" s="4">
        <f>+'[1]Rental Car Input'!C484*0.1</f>
        <v>250744.09500000003</v>
      </c>
      <c r="D11" s="5">
        <f>+'[1]Rental Car Input'!D484*0.1</f>
        <v>6169.9610000000002</v>
      </c>
      <c r="E11" s="5">
        <f>+'[1]Rental Car Input'!E484*0.1</f>
        <v>5713.2780000000002</v>
      </c>
      <c r="F11" s="4">
        <f>+'[1]Rental Car Input'!S484*0.1</f>
        <v>82253.222000000009</v>
      </c>
      <c r="G11" s="5">
        <f>+'[1]Rental Car Input'!T484*0.1</f>
        <v>62484.278000000006</v>
      </c>
      <c r="H11" s="5">
        <f>+'[1]Rental Car Input'!U484*0.1</f>
        <v>43362.067999999999</v>
      </c>
      <c r="I11" s="5">
        <f>+'[1]Rental Car Input'!V484*0.1</f>
        <v>5124.3480000000009</v>
      </c>
      <c r="J11" s="5">
        <f>+'[1]Rental Car Input'!AL484*0.1</f>
        <v>72124.173999999999</v>
      </c>
      <c r="K11" s="5">
        <f>+'[1]Rental Car Input'!AK484*0.1</f>
        <v>100076.99300000002</v>
      </c>
      <c r="L11" s="5">
        <f>+'[1]Rental Car Input'!AY484*0.1</f>
        <v>25052.355</v>
      </c>
      <c r="M11" s="5">
        <f t="shared" si="0"/>
        <v>653104.772</v>
      </c>
      <c r="N11" s="6">
        <f>+'[1]2023 Report with Tower'!B8</f>
        <v>93190</v>
      </c>
      <c r="O11" s="7">
        <f>+'[1]2023 Report with Tower'!H8</f>
        <v>94850</v>
      </c>
      <c r="P11" s="25"/>
      <c r="Q11" s="25"/>
      <c r="R11" s="25"/>
      <c r="S11" s="26"/>
      <c r="U11" s="27"/>
      <c r="V11" s="27"/>
    </row>
    <row r="12" spans="1:30" s="22" customFormat="1" ht="17.25" customHeight="1" x14ac:dyDescent="0.25">
      <c r="A12" s="35"/>
      <c r="B12" s="34">
        <v>45002</v>
      </c>
      <c r="C12" s="4">
        <f>+'[1]Rental Car Input'!C485*0.1</f>
        <v>208005.516</v>
      </c>
      <c r="D12" s="5">
        <f>+'[1]Rental Car Input'!D485*0.1</f>
        <v>6680.7110000000002</v>
      </c>
      <c r="E12" s="5">
        <f>+'[1]Rental Car Input'!E485*0.1</f>
        <v>4412.3519999999999</v>
      </c>
      <c r="F12" s="4">
        <f>+'[1]Rental Car Input'!S485*0.1</f>
        <v>80284.748000000007</v>
      </c>
      <c r="G12" s="5">
        <f>+'[1]Rental Car Input'!T485*0.1</f>
        <v>64251.074000000001</v>
      </c>
      <c r="H12" s="5">
        <f>+'[1]Rental Car Input'!U485*0.1</f>
        <v>38981.300000000003</v>
      </c>
      <c r="I12" s="5">
        <f>+'[1]Rental Car Input'!V485*0.1</f>
        <v>2908.3389999999999</v>
      </c>
      <c r="J12" s="5">
        <f>+'[1]Rental Car Input'!AL485*0.1</f>
        <v>73032.69200000001</v>
      </c>
      <c r="K12" s="5">
        <f>+'[1]Rental Car Input'!AK485*0.1</f>
        <v>87392.356000000014</v>
      </c>
      <c r="L12" s="5">
        <f>+'[1]Rental Car Input'!AY485*0.1</f>
        <v>11877.074000000001</v>
      </c>
      <c r="M12" s="5">
        <f t="shared" si="0"/>
        <v>577826.16200000013</v>
      </c>
      <c r="N12" s="6">
        <f>+'[1]2023 Report with Tower'!B9</f>
        <v>108022</v>
      </c>
      <c r="O12" s="7">
        <f>+'[1]2023 Report with Tower'!H9</f>
        <v>104062</v>
      </c>
      <c r="P12" s="25"/>
      <c r="Q12" s="25"/>
      <c r="R12" s="25"/>
      <c r="S12" s="26"/>
      <c r="U12" s="27"/>
      <c r="V12" s="27"/>
    </row>
    <row r="13" spans="1:30" s="22" customFormat="1" ht="15.75" x14ac:dyDescent="0.25">
      <c r="A13" s="35"/>
      <c r="B13" s="34">
        <v>45033</v>
      </c>
      <c r="C13" s="4">
        <f>+'[1]Rental Car Input'!C486*0.1</f>
        <v>86145.678000000014</v>
      </c>
      <c r="D13" s="5">
        <f>+'[1]Rental Car Input'!D486*0.1</f>
        <v>4305.4720000000007</v>
      </c>
      <c r="E13" s="5">
        <f>+'[1]Rental Car Input'!E486*0.1</f>
        <v>3251.6440000000002</v>
      </c>
      <c r="F13" s="4">
        <f>+'[1]Rental Car Input'!S486*0.1</f>
        <v>50239.078999999998</v>
      </c>
      <c r="G13" s="5">
        <f>+'[1]Rental Car Input'!T486*0.1</f>
        <v>31503.025000000001</v>
      </c>
      <c r="H13" s="5">
        <f>+'[1]Rental Car Input'!U486*0.1</f>
        <v>25031.114000000001</v>
      </c>
      <c r="I13" s="5">
        <f>+'[1]Rental Car Input'!V486*0.1</f>
        <v>1186.3399999999999</v>
      </c>
      <c r="J13" s="5">
        <f>+'[1]Rental Car Input'!AL486*0.1</f>
        <v>39519.923000000003</v>
      </c>
      <c r="K13" s="5">
        <f>+'[1]Rental Car Input'!AK486*0.1</f>
        <v>41432.033000000003</v>
      </c>
      <c r="L13" s="5">
        <f>+'[1]Rental Car Input'!AY486*0.1</f>
        <v>6522.174</v>
      </c>
      <c r="M13" s="5">
        <f t="shared" si="0"/>
        <v>289136.48200000002</v>
      </c>
      <c r="N13" s="6">
        <f>+'[1]2023 Report with Tower'!B10</f>
        <v>74119</v>
      </c>
      <c r="O13" s="7">
        <f>+'[1]2023 Report with Tower'!H10</f>
        <v>70743</v>
      </c>
      <c r="P13" s="25"/>
      <c r="Q13" s="25"/>
      <c r="R13" s="25"/>
      <c r="S13" s="26"/>
      <c r="U13" s="27"/>
      <c r="V13" s="27"/>
    </row>
    <row r="14" spans="1:30" s="22" customFormat="1" ht="15.75" x14ac:dyDescent="0.25">
      <c r="A14" s="35"/>
      <c r="B14" s="34">
        <v>45063</v>
      </c>
      <c r="C14" s="4">
        <f>+'[1]Rental Car Input'!C487*0.1</f>
        <v>143771.321</v>
      </c>
      <c r="D14" s="5">
        <f>+'[1]Rental Car Input'!D487*0.1</f>
        <v>6148.3670000000002</v>
      </c>
      <c r="E14" s="5">
        <f>+'[1]Rental Car Input'!E487*0.1</f>
        <v>3704.9410000000007</v>
      </c>
      <c r="F14" s="4">
        <f>+'[1]Rental Car Input'!S487*0.1</f>
        <v>72884.97600000001</v>
      </c>
      <c r="G14" s="5">
        <f>+'[1]Rental Car Input'!T487*0.1</f>
        <v>42500.763000000006</v>
      </c>
      <c r="H14" s="5">
        <f>+'[1]Rental Car Input'!U487*0.1</f>
        <v>33892.35</v>
      </c>
      <c r="I14" s="5">
        <f>+'[1]Rental Car Input'!V487*0.1</f>
        <v>294.36599999999999</v>
      </c>
      <c r="J14" s="5">
        <f>+'[1]Rental Car Input'!AL487*0.1</f>
        <v>78862.163</v>
      </c>
      <c r="K14" s="5">
        <f>+'[1]Rental Car Input'!AK487*0.1</f>
        <v>81044.393000000011</v>
      </c>
      <c r="L14" s="5">
        <f>+'[1]Rental Car Input'!AY487*0.1</f>
        <v>3044.364</v>
      </c>
      <c r="M14" s="5">
        <f t="shared" si="0"/>
        <v>466148.00400000002</v>
      </c>
      <c r="N14" s="6">
        <f>+'[1]2023 Report with Tower'!B11</f>
        <v>83166</v>
      </c>
      <c r="O14" s="7">
        <f>+'[1]2023 Report with Tower'!H11</f>
        <v>90085</v>
      </c>
      <c r="P14" s="25"/>
      <c r="Q14" s="25"/>
      <c r="R14" s="25"/>
      <c r="S14" s="26"/>
      <c r="U14" s="27"/>
      <c r="V14" s="27"/>
    </row>
    <row r="15" spans="1:30" s="22" customFormat="1" ht="15.75" x14ac:dyDescent="0.25">
      <c r="A15" s="35"/>
      <c r="B15" s="34">
        <v>45094</v>
      </c>
      <c r="C15" s="4">
        <f>+'[1]Rental Car Input'!C488*0.1</f>
        <v>373588.59400000004</v>
      </c>
      <c r="D15" s="5">
        <f>+'[1]Rental Car Input'!D488*0.1</f>
        <v>10462.630000000001</v>
      </c>
      <c r="E15" s="5">
        <f>+'[1]Rental Car Input'!E488*0.1</f>
        <v>9377.098</v>
      </c>
      <c r="F15" s="4">
        <f>+'[1]Rental Car Input'!S488*0.1</f>
        <v>132027.57500000001</v>
      </c>
      <c r="G15" s="5">
        <f>+'[1]Rental Car Input'!T488*0.1</f>
        <v>68540.186000000002</v>
      </c>
      <c r="H15" s="5">
        <f>+'[1]Rental Car Input'!U488*0.1</f>
        <v>75881.881000000008</v>
      </c>
      <c r="I15" s="5">
        <f>+'[1]Rental Car Input'!V488*0.1</f>
        <v>542.48</v>
      </c>
      <c r="J15" s="5">
        <f>+'[1]Rental Car Input'!AL488*0.1</f>
        <v>177196.171</v>
      </c>
      <c r="K15" s="5">
        <f>+'[1]Rental Car Input'!AK488*0.1</f>
        <v>178517.42600000001</v>
      </c>
      <c r="L15" s="5">
        <f>+'[1]Rental Car Input'!AY488*0.1</f>
        <v>9082.2510000000002</v>
      </c>
      <c r="M15" s="5">
        <f t="shared" si="0"/>
        <v>1035216.2920000001</v>
      </c>
      <c r="N15" s="6">
        <f>+'[1]2023 Report with Tower'!B12</f>
        <v>119193</v>
      </c>
      <c r="O15" s="7">
        <f>+'[1]2023 Report with Tower'!H12</f>
        <v>129299</v>
      </c>
      <c r="P15" s="25"/>
      <c r="Q15" s="25"/>
      <c r="R15" s="25"/>
      <c r="S15" s="26"/>
      <c r="U15" s="27"/>
      <c r="V15" s="27"/>
    </row>
    <row r="16" spans="1:30" s="22" customFormat="1" ht="15" customHeight="1" x14ac:dyDescent="0.25">
      <c r="A16" s="35"/>
      <c r="B16" s="33" t="s">
        <v>13</v>
      </c>
      <c r="C16" s="4">
        <f>+'[1]Rental Car Input'!C489*0.1</f>
        <v>2939331.1540000006</v>
      </c>
      <c r="D16" s="5">
        <f>+'[1]Rental Car Input'!D489*0.1</f>
        <v>86925.81200000002</v>
      </c>
      <c r="E16" s="5">
        <f>+'[1]Rental Car Input'!E489*0.1</f>
        <v>76775.671000000017</v>
      </c>
      <c r="F16" s="4">
        <f>+'[1]Rental Car Input'!S489*0.1</f>
        <v>1201760.0330000001</v>
      </c>
      <c r="G16" s="5">
        <f>+'[1]Rental Car Input'!T489*0.1</f>
        <v>698595.10400000017</v>
      </c>
      <c r="H16" s="5">
        <f>+'[1]Rental Car Input'!U489*0.1</f>
        <v>664859.28099999996</v>
      </c>
      <c r="I16" s="5">
        <f>+'[1]Rental Car Input'!V489*0.1</f>
        <v>28978.035</v>
      </c>
      <c r="J16" s="5">
        <f>+'[1]Rental Car Input'!AL489*0.1</f>
        <v>1302482.425</v>
      </c>
      <c r="K16" s="5">
        <f>+'[1]Rental Car Input'!AK489*0.1</f>
        <v>1210598.3299999998</v>
      </c>
      <c r="L16" s="5">
        <f>+'[1]Rental Car Input'!AY489*0.1</f>
        <v>148466.02599999998</v>
      </c>
      <c r="M16" s="8">
        <f t="shared" si="0"/>
        <v>8358771.8710000012</v>
      </c>
      <c r="N16" s="6">
        <f>SUM(N4:N15)</f>
        <v>1169924</v>
      </c>
      <c r="O16" s="7">
        <f>SUM(O4:O15)</f>
        <v>1168597</v>
      </c>
      <c r="P16" s="25"/>
      <c r="Q16" s="25"/>
      <c r="R16" s="25"/>
      <c r="S16" s="26"/>
      <c r="U16" s="27"/>
      <c r="V16" s="27"/>
    </row>
    <row r="17" spans="1:30" s="22" customFormat="1" ht="16.5" thickBot="1" x14ac:dyDescent="0.3">
      <c r="A17" s="36"/>
      <c r="B17" s="10"/>
      <c r="C17" s="11" t="e">
        <f>C16/#REF!</f>
        <v>#REF!</v>
      </c>
      <c r="D17" s="11" t="e">
        <f>D16/#REF!</f>
        <v>#REF!</v>
      </c>
      <c r="E17" s="11" t="e">
        <f>E16/#REF!</f>
        <v>#REF!</v>
      </c>
      <c r="F17" s="11" t="e">
        <f>F16/#REF!</f>
        <v>#REF!</v>
      </c>
      <c r="G17" s="11" t="e">
        <f>G16/#REF!</f>
        <v>#REF!</v>
      </c>
      <c r="H17" s="11" t="e">
        <f>H16/#REF!</f>
        <v>#REF!</v>
      </c>
      <c r="I17" s="11" t="e">
        <f>I16/#REF!</f>
        <v>#REF!</v>
      </c>
      <c r="J17" s="11" t="e">
        <f>J16/#REF!</f>
        <v>#REF!</v>
      </c>
      <c r="K17" s="11" t="e">
        <f>K16/#REF!</f>
        <v>#REF!</v>
      </c>
      <c r="L17" s="11" t="e">
        <f>L16/#REF!</f>
        <v>#REF!</v>
      </c>
      <c r="M17" s="12"/>
      <c r="N17" s="12"/>
      <c r="O17" s="13"/>
    </row>
    <row r="18" spans="1:30" s="22" customFormat="1" ht="28.5" thickBot="1" x14ac:dyDescent="0.45">
      <c r="A18" s="3"/>
      <c r="F18" s="37"/>
      <c r="H18" s="37"/>
      <c r="M18" s="27"/>
    </row>
    <row r="19" spans="1:30" s="19" customFormat="1" ht="24.95" customHeight="1" thickBot="1" x14ac:dyDescent="0.25">
      <c r="A19" s="28" t="s">
        <v>16</v>
      </c>
      <c r="B19" s="29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/>
      <c r="Q19" s="32"/>
    </row>
    <row r="20" spans="1:30" s="19" customFormat="1" ht="31.5" x14ac:dyDescent="0.2">
      <c r="A20" s="35"/>
      <c r="B20" s="14" t="s">
        <v>3</v>
      </c>
      <c r="C20" s="15" t="s">
        <v>4</v>
      </c>
      <c r="D20" s="16" t="s">
        <v>6</v>
      </c>
      <c r="E20" s="16" t="s">
        <v>7</v>
      </c>
      <c r="F20" s="15" t="s">
        <v>5</v>
      </c>
      <c r="G20" s="16" t="s">
        <v>8</v>
      </c>
      <c r="H20" s="16" t="s">
        <v>9</v>
      </c>
      <c r="I20" s="16" t="s">
        <v>10</v>
      </c>
      <c r="J20" s="16" t="s">
        <v>0</v>
      </c>
      <c r="K20" s="16" t="s">
        <v>11</v>
      </c>
      <c r="L20" s="16" t="s">
        <v>12</v>
      </c>
      <c r="M20" s="16" t="s">
        <v>13</v>
      </c>
      <c r="N20" s="16" t="s">
        <v>1</v>
      </c>
      <c r="O20" s="17" t="s">
        <v>2</v>
      </c>
      <c r="P20" s="18"/>
      <c r="Q20" s="18"/>
      <c r="R20" s="18"/>
      <c r="S20" s="18"/>
    </row>
    <row r="21" spans="1:30" s="22" customFormat="1" ht="6.75" customHeight="1" x14ac:dyDescent="0.25">
      <c r="A21" s="35"/>
      <c r="B21" s="33"/>
      <c r="C21" s="20"/>
      <c r="D21" s="21"/>
      <c r="E21" s="21"/>
      <c r="F21" s="20"/>
      <c r="G21" s="21"/>
      <c r="H21" s="21"/>
      <c r="I21" s="21"/>
      <c r="J21" s="21"/>
      <c r="K21" s="21"/>
      <c r="L21" s="21"/>
      <c r="N21" s="23"/>
      <c r="O21" s="24"/>
    </row>
    <row r="22" spans="1:30" s="22" customFormat="1" ht="15.75" x14ac:dyDescent="0.25">
      <c r="A22" s="35"/>
      <c r="B22" s="34">
        <v>45124</v>
      </c>
      <c r="C22" s="4">
        <f>+'[1]Rental Car Input'!C493*0.1</f>
        <v>575780.08299999998</v>
      </c>
      <c r="D22" s="5">
        <f>+'[1]Rental Car Input'!D493*0.1</f>
        <v>12808.169000000002</v>
      </c>
      <c r="E22" s="5">
        <f>+'[1]Rental Car Input'!E493*0.1</f>
        <v>10797.014999999999</v>
      </c>
      <c r="F22" s="4">
        <f>+'[1]Rental Car Input'!S493*0.1</f>
        <v>181508.61499999999</v>
      </c>
      <c r="G22" s="5">
        <f>+'[1]Rental Car Input'!T493*0.1</f>
        <v>113722.16800000001</v>
      </c>
      <c r="H22" s="5">
        <f>+'[1]Rental Car Input'!U493*0.1</f>
        <v>140106.13700000002</v>
      </c>
      <c r="I22" s="5">
        <f>+'[1]Rental Car Input'!V493*0.1</f>
        <v>2240.8330000000001</v>
      </c>
      <c r="J22" s="5">
        <f>+'[1]Rental Car Input'!AL493*0.1</f>
        <v>281080.52500000002</v>
      </c>
      <c r="K22" s="5">
        <f>+'[1]Rental Car Input'!AK493*0.1</f>
        <v>283990.77600000001</v>
      </c>
      <c r="L22" s="5">
        <f>+'[1]Rental Car Input'!AY493*0.1</f>
        <v>24543.952000000001</v>
      </c>
      <c r="M22" s="5">
        <f t="shared" ref="M22:M25" si="1">SUM(C22:L22)</f>
        <v>1626578.273</v>
      </c>
      <c r="N22" s="6">
        <f>+'[1]2023 Report with Tower'!B13</f>
        <v>142930</v>
      </c>
      <c r="O22" s="7">
        <f>+'[1]2023 Report with Tower'!H13</f>
        <v>143233</v>
      </c>
      <c r="P22" s="25"/>
      <c r="Q22" s="25"/>
      <c r="R22" s="25"/>
      <c r="S22" s="26"/>
      <c r="U22" s="27"/>
      <c r="V22" s="27"/>
    </row>
    <row r="23" spans="1:30" s="22" customFormat="1" ht="15.75" x14ac:dyDescent="0.25">
      <c r="A23" s="35"/>
      <c r="B23" s="34">
        <v>45155</v>
      </c>
      <c r="C23" s="4">
        <f>+'[1]Rental Car Input'!C494*0.1</f>
        <v>512175.10599999997</v>
      </c>
      <c r="D23" s="5">
        <f>+'[1]Rental Car Input'!D494*0.1</f>
        <v>17081.760999999999</v>
      </c>
      <c r="E23" s="5">
        <f>+'[1]Rental Car Input'!E494*0.1</f>
        <v>9247.5830000000005</v>
      </c>
      <c r="F23" s="4">
        <f>+'[1]Rental Car Input'!S494*0.1</f>
        <v>157962.65000000002</v>
      </c>
      <c r="G23" s="5">
        <f>+'[1]Rental Car Input'!T494*0.1</f>
        <v>102890.14200000001</v>
      </c>
      <c r="H23" s="5">
        <f>+'[1]Rental Car Input'!U494*0.1</f>
        <v>136956.84599999999</v>
      </c>
      <c r="I23" s="5">
        <f>+'[1]Rental Car Input'!V494*0.1</f>
        <v>951.39599999999996</v>
      </c>
      <c r="J23" s="5">
        <f>+'[1]Rental Car Input'!AL494*0.1</f>
        <v>271536.35700000002</v>
      </c>
      <c r="K23" s="5">
        <f>+'[1]Rental Car Input'!AK494*0.1</f>
        <v>288831.55800000002</v>
      </c>
      <c r="L23" s="5">
        <f>+'[1]Rental Car Input'!AY494*0.1</f>
        <v>19733.080000000002</v>
      </c>
      <c r="M23" s="5">
        <f t="shared" si="1"/>
        <v>1517366.4790000001</v>
      </c>
      <c r="N23" s="6">
        <f>+'[1]2023 Report with Tower'!B14</f>
        <v>142631</v>
      </c>
      <c r="O23" s="7">
        <f>+'[1]2023 Report with Tower'!H14</f>
        <v>138813</v>
      </c>
      <c r="P23" s="25"/>
      <c r="Q23" s="25"/>
      <c r="R23" s="25"/>
      <c r="S23" s="26"/>
      <c r="U23" s="27"/>
      <c r="V23" s="27"/>
    </row>
    <row r="24" spans="1:30" s="22" customFormat="1" ht="15.75" x14ac:dyDescent="0.25">
      <c r="A24" s="35"/>
      <c r="B24" s="34">
        <v>45186</v>
      </c>
      <c r="C24" s="4">
        <f>+'[1]Rental Car Input'!C495*0.1</f>
        <v>380686.74</v>
      </c>
      <c r="D24" s="5">
        <f>+'[1]Rental Car Input'!D495*0.1</f>
        <v>23027.379000000001</v>
      </c>
      <c r="E24" s="5">
        <f>+'[1]Rental Car Input'!E495*0.1</f>
        <v>14620.305</v>
      </c>
      <c r="F24" s="4">
        <f>+'[1]Rental Car Input'!S495*0.1</f>
        <v>152938.13400000002</v>
      </c>
      <c r="G24" s="5">
        <f>+'[1]Rental Car Input'!T495*0.1</f>
        <v>87450.218999999997</v>
      </c>
      <c r="H24" s="5">
        <f>+'[1]Rental Car Input'!U495*0.1</f>
        <v>100175.299</v>
      </c>
      <c r="I24" s="5">
        <f>+'[1]Rental Car Input'!V495*0.1</f>
        <v>2976.444</v>
      </c>
      <c r="J24" s="5">
        <f>+'[1]Rental Car Input'!AL495*0.1</f>
        <v>249966.09600000002</v>
      </c>
      <c r="K24" s="5">
        <f>+'[1]Rental Car Input'!AK495*0.1</f>
        <v>188492.23500000002</v>
      </c>
      <c r="L24" s="5">
        <f>+'[1]Rental Car Input'!AY495*0.1</f>
        <v>14164.465</v>
      </c>
      <c r="M24" s="5">
        <f t="shared" si="1"/>
        <v>1214497.3160000001</v>
      </c>
      <c r="N24" s="6">
        <f>+'[1]2023 Report with Tower'!B15</f>
        <v>120127</v>
      </c>
      <c r="O24" s="7">
        <f>+'[1]2023 Report with Tower'!H15</f>
        <v>114462</v>
      </c>
      <c r="P24" s="25"/>
      <c r="Q24" s="25"/>
      <c r="R24" s="25"/>
      <c r="S24" s="26"/>
      <c r="U24" s="27"/>
      <c r="V24" s="27"/>
    </row>
    <row r="25" spans="1:30" s="22" customFormat="1" ht="15.75" x14ac:dyDescent="0.25">
      <c r="A25" s="35"/>
      <c r="B25" s="34">
        <v>45216</v>
      </c>
      <c r="C25" s="4">
        <f>+'[1]Rental Car Input'!C496*0.1</f>
        <v>141433.098</v>
      </c>
      <c r="D25" s="5">
        <f>+'[1]Rental Car Input'!D496*0.1</f>
        <v>9056.0030000000006</v>
      </c>
      <c r="E25" s="5">
        <f>+'[1]Rental Car Input'!E496*0.1</f>
        <v>6208.97</v>
      </c>
      <c r="F25" s="4">
        <f>+'[1]Rental Car Input'!S496*0.1</f>
        <v>94882.10500000001</v>
      </c>
      <c r="G25" s="5">
        <f>+'[1]Rental Car Input'!T496*0.1</f>
        <v>48976.543000000005</v>
      </c>
      <c r="H25" s="5">
        <f>+'[1]Rental Car Input'!U496*0.1</f>
        <v>54160.391000000003</v>
      </c>
      <c r="I25" s="5">
        <f>+'[1]Rental Car Input'!V496*0.1</f>
        <v>439.02</v>
      </c>
      <c r="J25" s="5">
        <f>+'[1]Rental Car Input'!AL496*0.1</f>
        <v>95345.813000000009</v>
      </c>
      <c r="K25" s="5">
        <f>+'[1]Rental Car Input'!AK496*0.1</f>
        <v>82673.552000000011</v>
      </c>
      <c r="L25" s="5">
        <f>+'[1]Rental Car Input'!AY496*0.1</f>
        <v>6534.7970000000005</v>
      </c>
      <c r="M25" s="5">
        <f t="shared" si="1"/>
        <v>539710.29200000013</v>
      </c>
      <c r="N25" s="6">
        <f>+'[1]2023 Report with Tower'!B16</f>
        <v>96812</v>
      </c>
      <c r="O25" s="7">
        <f>+'[1]2023 Report with Tower'!H16</f>
        <v>88793</v>
      </c>
      <c r="P25" s="25"/>
      <c r="Q25" s="25"/>
      <c r="R25" s="25"/>
      <c r="S25" s="26"/>
      <c r="U25" s="27"/>
      <c r="V25" s="27"/>
    </row>
    <row r="26" spans="1:30" s="22" customFormat="1" ht="15.75" x14ac:dyDescent="0.25">
      <c r="A26" s="35"/>
      <c r="B26" s="34">
        <v>45247</v>
      </c>
      <c r="C26" s="4">
        <f>+'[1]Rental Car Input'!C497*0.1</f>
        <v>50042.353000000003</v>
      </c>
      <c r="D26" s="5">
        <f>+'[1]Rental Car Input'!D497*0.1</f>
        <v>5145.2960000000003</v>
      </c>
      <c r="E26" s="5">
        <f>+'[1]Rental Car Input'!E497*0.1</f>
        <v>2836.5610000000001</v>
      </c>
      <c r="F26" s="4">
        <f>+'[1]Rental Car Input'!S497*0.1</f>
        <v>35436.773999999998</v>
      </c>
      <c r="G26" s="5">
        <f>+'[1]Rental Car Input'!T497*0.1</f>
        <v>24629.826000000001</v>
      </c>
      <c r="H26" s="5">
        <f>+'[1]Rental Car Input'!U497*0.1</f>
        <v>14947.457999999999</v>
      </c>
      <c r="I26" s="5">
        <f>+'[1]Rental Car Input'!V497*0.1</f>
        <v>671.15100000000007</v>
      </c>
      <c r="J26" s="5">
        <f>+'[1]Rental Car Input'!AL497*0.1</f>
        <v>23538.964000000004</v>
      </c>
      <c r="K26" s="5">
        <f>+'[1]Rental Car Input'!AK497*0.1</f>
        <v>28099.982000000004</v>
      </c>
      <c r="L26" s="5">
        <f>+'[1]Rental Car Input'!AY497*0.1</f>
        <v>3706.895</v>
      </c>
      <c r="M26" s="5">
        <f>SUM(C26:L26)</f>
        <v>189055.25999999998</v>
      </c>
      <c r="N26" s="6">
        <f>+'[1]2023 Report with Tower'!B17</f>
        <v>71048</v>
      </c>
      <c r="O26" s="7">
        <f>+'[1]2023 Report with Tower'!H17</f>
        <v>71157</v>
      </c>
      <c r="P26" s="25"/>
      <c r="Q26" s="25"/>
      <c r="R26" s="25"/>
      <c r="S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22" customFormat="1" ht="15.75" x14ac:dyDescent="0.25">
      <c r="A27" s="35"/>
      <c r="B27" s="34">
        <v>45277</v>
      </c>
      <c r="C27" s="4">
        <f>+'[1]Rental Car Input'!C498*0.1</f>
        <v>89044.44200000001</v>
      </c>
      <c r="D27" s="5">
        <f>+'[1]Rental Car Input'!D498*0.1</f>
        <v>6776.4259999999995</v>
      </c>
      <c r="E27" s="5">
        <f>+'[1]Rental Car Input'!E498*0.1</f>
        <v>4128.3559999999998</v>
      </c>
      <c r="F27" s="4">
        <f>+'[1]Rental Car Input'!S498*0.1</f>
        <v>51910.798999999999</v>
      </c>
      <c r="G27" s="5">
        <f>+'[1]Rental Car Input'!T498*0.1</f>
        <v>35866.224000000002</v>
      </c>
      <c r="H27" s="5">
        <f>+'[1]Rental Car Input'!U498*0.1</f>
        <v>25648.512000000002</v>
      </c>
      <c r="I27" s="5">
        <f>+'[1]Rental Car Input'!V498*0.1</f>
        <v>1428.1370000000002</v>
      </c>
      <c r="J27" s="5">
        <f>+'[1]Rental Car Input'!AL498*0.1</f>
        <v>37770.440999999999</v>
      </c>
      <c r="K27" s="5">
        <f>+'[1]Rental Car Input'!AK498*0.1</f>
        <v>53972.600000000006</v>
      </c>
      <c r="L27" s="5">
        <f>+'[1]Rental Car Input'!AY498*0.1</f>
        <v>8619.8250000000007</v>
      </c>
      <c r="M27" s="5">
        <f t="shared" ref="M27:M34" si="2">SUM(C27:L27)</f>
        <v>315165.76200000005</v>
      </c>
      <c r="N27" s="6">
        <f>+'[1]2023 Report with Tower'!B18</f>
        <v>88978</v>
      </c>
      <c r="O27" s="7">
        <f>+'[1]2023 Report with Tower'!H18</f>
        <v>96303</v>
      </c>
      <c r="P27" s="25"/>
      <c r="Q27" s="25"/>
      <c r="R27" s="25"/>
      <c r="S27" s="26"/>
      <c r="U27" s="27"/>
      <c r="V27" s="27"/>
    </row>
    <row r="28" spans="1:30" s="22" customFormat="1" ht="15.75" customHeight="1" x14ac:dyDescent="0.25">
      <c r="A28" s="35"/>
      <c r="B28" s="34">
        <v>45308</v>
      </c>
      <c r="C28" s="4">
        <f>+'[1]Rental Car Input'!C499*0.1</f>
        <v>172647.96400000001</v>
      </c>
      <c r="D28" s="5">
        <f>+'[1]Rental Car Input'!D499*0.1</f>
        <v>13209.148999999999</v>
      </c>
      <c r="E28" s="5">
        <f>+'[1]Rental Car Input'!E499*0.1</f>
        <v>10574.126</v>
      </c>
      <c r="F28" s="4">
        <f>+'[1]Rental Car Input'!S499*0.1</f>
        <v>77763.237999999998</v>
      </c>
      <c r="G28" s="5">
        <f>+'[1]Rental Car Input'!T499*0.1</f>
        <v>48954.724000000002</v>
      </c>
      <c r="H28" s="5">
        <f>+'[1]Rental Car Input'!U499*0.1</f>
        <v>35065.373</v>
      </c>
      <c r="I28" s="5">
        <f>+'[1]Rental Car Input'!V499*0.1</f>
        <v>3083.2780000000002</v>
      </c>
      <c r="J28" s="5">
        <f>+'[1]Rental Car Input'!AL499*0.1</f>
        <v>58763.451000000001</v>
      </c>
      <c r="K28" s="5">
        <f>+'[1]Rental Car Input'!AK499*0.1</f>
        <v>94284.358999999997</v>
      </c>
      <c r="L28" s="5">
        <f>+'[1]Rental Car Input'!AY499*0.1</f>
        <v>29611.396000000004</v>
      </c>
      <c r="M28" s="5">
        <f t="shared" si="2"/>
        <v>543957.05799999996</v>
      </c>
      <c r="N28" s="6">
        <f>'[1]2024 Report with Tower'!B7</f>
        <v>92478</v>
      </c>
      <c r="O28" s="7">
        <f>'[1]2024 Report with Tower'!H7</f>
        <v>91761</v>
      </c>
      <c r="P28" s="25"/>
      <c r="Q28" s="25"/>
      <c r="R28" s="25"/>
      <c r="S28" s="26"/>
      <c r="U28" s="27"/>
      <c r="V28" s="27"/>
    </row>
    <row r="29" spans="1:30" s="22" customFormat="1" ht="15.75" x14ac:dyDescent="0.25">
      <c r="A29" s="35"/>
      <c r="B29" s="34">
        <v>45339</v>
      </c>
      <c r="C29" s="4">
        <f>+'[1]Rental Car Input'!C500*0.1</f>
        <v>178261.75200000001</v>
      </c>
      <c r="D29" s="5">
        <f>+'[1]Rental Car Input'!D500*0.1</f>
        <v>12970.716</v>
      </c>
      <c r="E29" s="5">
        <f>+'[1]Rental Car Input'!E500*0.1</f>
        <v>9698.0969999999998</v>
      </c>
      <c r="F29" s="4">
        <f>+'[1]Rental Car Input'!S500*0.1</f>
        <v>75696.179000000004</v>
      </c>
      <c r="G29" s="5">
        <f>+'[1]Rental Car Input'!T500*0.1</f>
        <v>57467.972000000002</v>
      </c>
      <c r="H29" s="5">
        <f>+'[1]Rental Car Input'!U500*0.1</f>
        <v>37536.346000000005</v>
      </c>
      <c r="I29" s="5">
        <f>+'[1]Rental Car Input'!V500*0.1</f>
        <v>1658.0930000000001</v>
      </c>
      <c r="J29" s="5">
        <f>+'[1]Rental Car Input'!AL500*0.1</f>
        <v>68990.42</v>
      </c>
      <c r="K29" s="5">
        <f>+'[1]Rental Car Input'!AK500*0.1</f>
        <v>105021.73300000001</v>
      </c>
      <c r="L29" s="5">
        <f>+'[1]Rental Car Input'!AY500*0.1</f>
        <v>17527.900000000001</v>
      </c>
      <c r="M29" s="5">
        <f t="shared" si="2"/>
        <v>564829.20799999998</v>
      </c>
      <c r="N29" s="6">
        <f>'[1]2024 Report with Tower'!B8</f>
        <v>95331</v>
      </c>
      <c r="O29" s="7">
        <f>'[1]2024 Report with Tower'!H8</f>
        <v>96984</v>
      </c>
      <c r="P29" s="25"/>
      <c r="Q29" s="25"/>
      <c r="R29" s="25"/>
      <c r="S29" s="26"/>
      <c r="U29" s="27"/>
      <c r="V29" s="27"/>
    </row>
    <row r="30" spans="1:30" s="22" customFormat="1" ht="17.25" customHeight="1" x14ac:dyDescent="0.25">
      <c r="A30" s="35"/>
      <c r="B30" s="34">
        <v>45368</v>
      </c>
      <c r="C30" s="4">
        <f>+'[1]Rental Car Input'!C501*0.1</f>
        <v>0</v>
      </c>
      <c r="D30" s="5">
        <f>+'[1]Rental Car Input'!D501*0.1</f>
        <v>0</v>
      </c>
      <c r="E30" s="5">
        <f>+'[1]Rental Car Input'!E501*0.1</f>
        <v>0</v>
      </c>
      <c r="F30" s="4">
        <f>+'[1]Rental Car Input'!S501*0.1</f>
        <v>0</v>
      </c>
      <c r="G30" s="5">
        <f>+'[1]Rental Car Input'!T501*0.1</f>
        <v>0</v>
      </c>
      <c r="H30" s="5">
        <f>+'[1]Rental Car Input'!U501*0.1</f>
        <v>0</v>
      </c>
      <c r="I30" s="5">
        <f>+'[1]Rental Car Input'!V501*0.1</f>
        <v>0</v>
      </c>
      <c r="J30" s="5">
        <f>+'[1]Rental Car Input'!AL501*0.1</f>
        <v>0</v>
      </c>
      <c r="K30" s="5">
        <f>+'[1]Rental Car Input'!AK501*0.1</f>
        <v>0</v>
      </c>
      <c r="L30" s="5">
        <f>+'[1]Rental Car Input'!AY501*0.1</f>
        <v>0</v>
      </c>
      <c r="M30" s="5">
        <f t="shared" si="2"/>
        <v>0</v>
      </c>
      <c r="N30" s="6"/>
      <c r="O30" s="7"/>
      <c r="P30" s="25"/>
      <c r="Q30" s="25"/>
      <c r="R30" s="25"/>
      <c r="S30" s="26"/>
      <c r="U30" s="27"/>
      <c r="V30" s="27"/>
    </row>
    <row r="31" spans="1:30" s="22" customFormat="1" ht="15.75" x14ac:dyDescent="0.25">
      <c r="A31" s="35"/>
      <c r="B31" s="34">
        <v>45399</v>
      </c>
      <c r="C31" s="4">
        <f>+'[1]Rental Car Input'!C502*0.1</f>
        <v>0</v>
      </c>
      <c r="D31" s="5">
        <f>+'[1]Rental Car Input'!D502*0.1</f>
        <v>0</v>
      </c>
      <c r="E31" s="5">
        <f>+'[1]Rental Car Input'!E502*0.1</f>
        <v>0</v>
      </c>
      <c r="F31" s="4">
        <f>+'[1]Rental Car Input'!S502*0.1</f>
        <v>0</v>
      </c>
      <c r="G31" s="5">
        <f>+'[1]Rental Car Input'!T502*0.1</f>
        <v>0</v>
      </c>
      <c r="H31" s="5">
        <f>+'[1]Rental Car Input'!U502*0.1</f>
        <v>0</v>
      </c>
      <c r="I31" s="5">
        <f>+'[1]Rental Car Input'!V502*0.1</f>
        <v>0</v>
      </c>
      <c r="J31" s="5">
        <f>+'[1]Rental Car Input'!AL502*0.1</f>
        <v>0</v>
      </c>
      <c r="K31" s="5">
        <f>+'[1]Rental Car Input'!AK502*0.1</f>
        <v>0</v>
      </c>
      <c r="L31" s="5">
        <f>+'[1]Rental Car Input'!AY502*0.1</f>
        <v>0</v>
      </c>
      <c r="M31" s="5">
        <f t="shared" si="2"/>
        <v>0</v>
      </c>
      <c r="N31" s="6"/>
      <c r="O31" s="7"/>
      <c r="P31" s="25"/>
      <c r="Q31" s="25"/>
      <c r="R31" s="25"/>
      <c r="S31" s="26"/>
      <c r="U31" s="27"/>
      <c r="V31" s="27"/>
    </row>
    <row r="32" spans="1:30" s="22" customFormat="1" ht="15.75" x14ac:dyDescent="0.25">
      <c r="A32" s="35"/>
      <c r="B32" s="34">
        <v>45429</v>
      </c>
      <c r="C32" s="4">
        <f>+'[1]Rental Car Input'!C503*0.1</f>
        <v>0</v>
      </c>
      <c r="D32" s="5">
        <f>+'[1]Rental Car Input'!D503*0.1</f>
        <v>0</v>
      </c>
      <c r="E32" s="5">
        <f>+'[1]Rental Car Input'!E503*0.1</f>
        <v>0</v>
      </c>
      <c r="F32" s="4">
        <f>+'[1]Rental Car Input'!S503*0.1</f>
        <v>0</v>
      </c>
      <c r="G32" s="5">
        <f>+'[1]Rental Car Input'!T503*0.1</f>
        <v>0</v>
      </c>
      <c r="H32" s="5">
        <f>+'[1]Rental Car Input'!U503*0.1</f>
        <v>0</v>
      </c>
      <c r="I32" s="5">
        <f>+'[1]Rental Car Input'!V503*0.1</f>
        <v>0</v>
      </c>
      <c r="J32" s="5">
        <f>+'[1]Rental Car Input'!AL503*0.1</f>
        <v>0</v>
      </c>
      <c r="K32" s="5">
        <f>+'[1]Rental Car Input'!AK503*0.1</f>
        <v>0</v>
      </c>
      <c r="L32" s="5">
        <f>+'[1]Rental Car Input'!AY503*0.1</f>
        <v>0</v>
      </c>
      <c r="M32" s="5">
        <f t="shared" si="2"/>
        <v>0</v>
      </c>
      <c r="N32" s="6"/>
      <c r="O32" s="7"/>
      <c r="P32" s="25"/>
      <c r="Q32" s="25"/>
      <c r="R32" s="25"/>
      <c r="S32" s="26"/>
      <c r="U32" s="27"/>
      <c r="V32" s="27"/>
    </row>
    <row r="33" spans="1:22" s="22" customFormat="1" ht="15.75" x14ac:dyDescent="0.25">
      <c r="A33" s="35"/>
      <c r="B33" s="34">
        <v>45460</v>
      </c>
      <c r="C33" s="4">
        <f>+'[1]Rental Car Input'!C504*0.1</f>
        <v>0</v>
      </c>
      <c r="D33" s="5">
        <f>+'[1]Rental Car Input'!D504*0.1</f>
        <v>0</v>
      </c>
      <c r="E33" s="5">
        <f>+'[1]Rental Car Input'!E504*0.1</f>
        <v>0</v>
      </c>
      <c r="F33" s="4">
        <f>+'[1]Rental Car Input'!S504*0.1</f>
        <v>0</v>
      </c>
      <c r="G33" s="5">
        <f>+'[1]Rental Car Input'!T504*0.1</f>
        <v>0</v>
      </c>
      <c r="H33" s="5">
        <f>+'[1]Rental Car Input'!U504*0.1</f>
        <v>0</v>
      </c>
      <c r="I33" s="5">
        <f>+'[1]Rental Car Input'!V504*0.1</f>
        <v>0</v>
      </c>
      <c r="J33" s="5">
        <f>+'[1]Rental Car Input'!AL504*0.1</f>
        <v>0</v>
      </c>
      <c r="K33" s="5">
        <f>+'[1]Rental Car Input'!AK504*0.1</f>
        <v>0</v>
      </c>
      <c r="L33" s="5">
        <f>+'[1]Rental Car Input'!AY504*0.1</f>
        <v>0</v>
      </c>
      <c r="M33" s="5">
        <f t="shared" si="2"/>
        <v>0</v>
      </c>
      <c r="N33" s="6"/>
      <c r="O33" s="7"/>
      <c r="P33" s="25"/>
      <c r="Q33" s="25"/>
      <c r="R33" s="25"/>
      <c r="S33" s="26"/>
      <c r="U33" s="27"/>
      <c r="V33" s="27"/>
    </row>
    <row r="34" spans="1:22" s="22" customFormat="1" ht="15" customHeight="1" x14ac:dyDescent="0.25">
      <c r="A34" s="35"/>
      <c r="B34" s="33" t="s">
        <v>13</v>
      </c>
      <c r="C34" s="4">
        <f>+'[1]Rental Car Input'!C507*0.1</f>
        <v>0</v>
      </c>
      <c r="D34" s="5">
        <f>+'[1]Rental Car Input'!D507*0.1</f>
        <v>0</v>
      </c>
      <c r="E34" s="5">
        <f>+'[1]Rental Car Input'!E505*0.1</f>
        <v>68111.012999999992</v>
      </c>
      <c r="F34" s="4">
        <f>+'[1]Rental Car Input'!S505*0.1</f>
        <v>828098.49400000006</v>
      </c>
      <c r="G34" s="5">
        <f>+'[1]Rental Car Input'!T505*0.1</f>
        <v>519957.81800000009</v>
      </c>
      <c r="H34" s="5">
        <f>+'[1]Rental Car Input'!U505*0.1</f>
        <v>544596.36200000008</v>
      </c>
      <c r="I34" s="5">
        <f>+'[1]Rental Car Input'!V505*0.1</f>
        <v>13448.351999999999</v>
      </c>
      <c r="J34" s="5">
        <f>+'[1]Rental Car Input'!AL505*0.1</f>
        <v>1086992.067</v>
      </c>
      <c r="K34" s="5">
        <f>+'[1]Rental Car Input'!AK505*0.1</f>
        <v>1125366.7949999999</v>
      </c>
      <c r="L34" s="5">
        <f>+'[1]Rental Car Input'!AY505*0.1</f>
        <v>124442.31</v>
      </c>
      <c r="M34" s="8">
        <f t="shared" si="2"/>
        <v>4311013.2110000001</v>
      </c>
      <c r="N34" s="6"/>
      <c r="O34" s="7"/>
      <c r="P34" s="25"/>
      <c r="Q34" s="25"/>
      <c r="R34" s="25"/>
      <c r="S34" s="26"/>
      <c r="U34" s="27"/>
      <c r="V34" s="27"/>
    </row>
    <row r="35" spans="1:22" s="22" customFormat="1" ht="16.5" thickBot="1" x14ac:dyDescent="0.3">
      <c r="A35" s="36"/>
      <c r="B35" s="10"/>
      <c r="C35" s="11" t="e">
        <f>C34/#REF!</f>
        <v>#REF!</v>
      </c>
      <c r="D35" s="11" t="e">
        <f>D34/#REF!</f>
        <v>#REF!</v>
      </c>
      <c r="E35" s="11" t="e">
        <f>E34/#REF!</f>
        <v>#REF!</v>
      </c>
      <c r="F35" s="11" t="e">
        <f>F34/#REF!</f>
        <v>#REF!</v>
      </c>
      <c r="G35" s="11" t="e">
        <f>G34/#REF!</f>
        <v>#REF!</v>
      </c>
      <c r="H35" s="11" t="e">
        <f>H34/#REF!</f>
        <v>#REF!</v>
      </c>
      <c r="I35" s="11" t="e">
        <f>I34/#REF!</f>
        <v>#REF!</v>
      </c>
      <c r="J35" s="11" t="e">
        <f>J34/#REF!</f>
        <v>#REF!</v>
      </c>
      <c r="K35" s="11" t="e">
        <f>K34/#REF!</f>
        <v>#REF!</v>
      </c>
      <c r="L35" s="11" t="e">
        <f>L34/#REF!</f>
        <v>#REF!</v>
      </c>
      <c r="M35" s="12"/>
      <c r="N35" s="12"/>
      <c r="O35" s="13"/>
    </row>
    <row r="36" spans="1:22" ht="28.5" thickBot="1" x14ac:dyDescent="0.45">
      <c r="B36" s="9" t="s">
        <v>18</v>
      </c>
      <c r="C36" s="38">
        <v>160</v>
      </c>
      <c r="D36" s="2"/>
      <c r="E36" s="38">
        <v>210</v>
      </c>
      <c r="F36" s="2"/>
      <c r="G36" s="38">
        <v>260</v>
      </c>
      <c r="H36" s="2"/>
      <c r="I36" s="38">
        <v>370</v>
      </c>
      <c r="J36" s="1"/>
      <c r="K36" s="2"/>
      <c r="M36">
        <f>SUM(C36:I36)</f>
        <v>1000</v>
      </c>
    </row>
  </sheetData>
  <mergeCells count="4">
    <mergeCell ref="A1:A17"/>
    <mergeCell ref="B1:O1"/>
    <mergeCell ref="A19:A35"/>
    <mergeCell ref="B19:O19"/>
  </mergeCells>
  <pageMargins left="0.32986111111111099" right="0.209722222222222" top="4" bottom="0.25" header="0.51180555555555496" footer="0.51180555555555496"/>
  <pageSetup scale="53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Airport Car Rent Commission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Kraimer</dc:creator>
  <cp:lastModifiedBy>Julia Kraimer</cp:lastModifiedBy>
  <dcterms:created xsi:type="dcterms:W3CDTF">2024-04-01T20:29:02Z</dcterms:created>
  <dcterms:modified xsi:type="dcterms:W3CDTF">2024-04-01T20:29:42Z</dcterms:modified>
</cp:coreProperties>
</file>